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EstaPastaDeTrabalho" defaultThemeVersion="166925"/>
  <mc:AlternateContent xmlns:mc="http://schemas.openxmlformats.org/markup-compatibility/2006">
    <mc:Choice Requires="x15">
      <x15ac:absPath xmlns:x15ac="http://schemas.microsoft.com/office/spreadsheetml/2010/11/ac" url="https://anttgov.sharepoint.com/sites/GEFOP/Documentos Compartilhados/03. COFIR/03. REVISÃO_DE_MANUAIS_E_RELATÓRIOS/Relatórios de Monitoração1/01 - Planilhas Preliminares Informes da Manutenção/"/>
    </mc:Choice>
  </mc:AlternateContent>
  <xr:revisionPtr revIDLastSave="987" documentId="13_ncr:1_{2E9E6240-089B-4C98-BFD6-DD773475DA09}" xr6:coauthVersionLast="47" xr6:coauthVersionMax="47" xr10:uidLastSave="{748C719D-2D86-477B-BE99-452F024B9775}"/>
  <bookViews>
    <workbookView xWindow="-120" yWindow="-120" windowWidth="38640" windowHeight="15720" xr2:uid="{4C4019AC-A672-4091-9A9A-B34556FCF587}"/>
  </bookViews>
  <sheets>
    <sheet name="Resumo Geral" sheetId="10" r:id="rId1"/>
    <sheet name="Dados Edificações" sheetId="11" r:id="rId2"/>
    <sheet name="Metadados Edificações" sheetId="12" r:id="rId3"/>
  </sheets>
  <definedNames>
    <definedName name="_DEF01">#REF!</definedName>
    <definedName name="_DEF1">#REF!</definedName>
    <definedName name="_xlnm._FilterDatabase" localSheetId="1" hidden="1">'Dados Edificações'!#REF!</definedName>
    <definedName name="_xlnm.Database">#REF!</definedName>
    <definedName name="bbbb">#REF!</definedName>
    <definedName name="Bt_Cancel_Clique">#REF!</definedName>
    <definedName name="Bt_Fechar_Clique">#REF!</definedName>
    <definedName name="ListaConcessionárias">INDIRECT("Concessionária")</definedName>
    <definedName name="Mc_CGráfico">#REF!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F2" i="11" l="1"/>
  <c r="AF3" i="11"/>
  <c r="AF4" i="11"/>
  <c r="AF5" i="11"/>
  <c r="AF6" i="11"/>
  <c r="AF7" i="11"/>
  <c r="AF8" i="11"/>
  <c r="AF9" i="11"/>
  <c r="AI192" i="11"/>
  <c r="AI191" i="11"/>
  <c r="AI190" i="11"/>
  <c r="AI189" i="11"/>
  <c r="AI188" i="11"/>
  <c r="AI187" i="11"/>
  <c r="AI186" i="11"/>
  <c r="AI185" i="11"/>
  <c r="AI184" i="11"/>
  <c r="AI183" i="11"/>
  <c r="AI182" i="11"/>
  <c r="AI181" i="11"/>
  <c r="AI180" i="11"/>
  <c r="AI179" i="11"/>
  <c r="AI178" i="11"/>
  <c r="AI177" i="11"/>
  <c r="AI176" i="11"/>
  <c r="AI175" i="11"/>
  <c r="AI174" i="11"/>
  <c r="AI173" i="11"/>
  <c r="AI172" i="11"/>
  <c r="AI171" i="11"/>
  <c r="AI170" i="11"/>
  <c r="AI169" i="11"/>
  <c r="AI168" i="11"/>
  <c r="AI167" i="11"/>
  <c r="AI166" i="11"/>
  <c r="AI165" i="11"/>
  <c r="AI164" i="11"/>
  <c r="AI163" i="11"/>
  <c r="AI162" i="11"/>
  <c r="AI161" i="11"/>
  <c r="AI160" i="11"/>
  <c r="AI159" i="11"/>
  <c r="AI158" i="11"/>
  <c r="AI157" i="11"/>
  <c r="AI156" i="11"/>
  <c r="AI155" i="11"/>
  <c r="AI154" i="11"/>
  <c r="AI153" i="11"/>
  <c r="AI152" i="11"/>
  <c r="AI151" i="11"/>
  <c r="AI150" i="11"/>
  <c r="AI149" i="11"/>
  <c r="AI148" i="11"/>
  <c r="AI147" i="11"/>
  <c r="AI146" i="11"/>
  <c r="AI145" i="11"/>
  <c r="AI144" i="11"/>
  <c r="AI143" i="11"/>
  <c r="AI142" i="11"/>
  <c r="AI141" i="11"/>
  <c r="AI140" i="11"/>
  <c r="AI139" i="11"/>
  <c r="AI138" i="11"/>
  <c r="AI137" i="11"/>
  <c r="AI136" i="11"/>
  <c r="AI135" i="11"/>
  <c r="AI134" i="11"/>
  <c r="AI133" i="11"/>
  <c r="AI132" i="11"/>
  <c r="AI131" i="11"/>
  <c r="AI130" i="11"/>
  <c r="AI129" i="11"/>
  <c r="AI128" i="11"/>
  <c r="AI127" i="11"/>
  <c r="AI126" i="11"/>
  <c r="AI125" i="11"/>
  <c r="AI124" i="11"/>
  <c r="AI123" i="11"/>
  <c r="AI122" i="11"/>
  <c r="AI121" i="11"/>
  <c r="AI120" i="11"/>
  <c r="AI119" i="11"/>
  <c r="AI118" i="11"/>
  <c r="AI117" i="11"/>
  <c r="AI116" i="11"/>
  <c r="AI115" i="11"/>
  <c r="AI114" i="11"/>
  <c r="AI113" i="11"/>
  <c r="AI112" i="11"/>
  <c r="AI111" i="11"/>
  <c r="AI110" i="11"/>
  <c r="AI109" i="11"/>
  <c r="AI108" i="11"/>
  <c r="AI107" i="11"/>
  <c r="AI106" i="11"/>
  <c r="AI105" i="11"/>
  <c r="AI104" i="11"/>
  <c r="AI103" i="11"/>
  <c r="AI102" i="11"/>
  <c r="AI101" i="11"/>
  <c r="AI100" i="11"/>
  <c r="AI99" i="11"/>
  <c r="AI98" i="11"/>
  <c r="AI97" i="11"/>
  <c r="AI96" i="11"/>
  <c r="AI95" i="11"/>
  <c r="AI94" i="11"/>
  <c r="AI93" i="11"/>
  <c r="AI92" i="11"/>
  <c r="AI91" i="11"/>
  <c r="AI90" i="11"/>
  <c r="AI89" i="11"/>
  <c r="AI88" i="11"/>
  <c r="AI87" i="11"/>
  <c r="AI86" i="11"/>
  <c r="AI85" i="11"/>
  <c r="AI84" i="11"/>
  <c r="AI83" i="11"/>
  <c r="AI82" i="11"/>
  <c r="AI81" i="11"/>
  <c r="AI80" i="11"/>
  <c r="AI79" i="11"/>
  <c r="AI78" i="11"/>
  <c r="AI77" i="11"/>
  <c r="AI76" i="11"/>
  <c r="AI75" i="11"/>
  <c r="AI74" i="11"/>
  <c r="AI73" i="11"/>
  <c r="AI72" i="11"/>
  <c r="AI71" i="11"/>
  <c r="AI70" i="11"/>
  <c r="AI69" i="11"/>
  <c r="AI68" i="11"/>
  <c r="AI67" i="11"/>
  <c r="AI66" i="11"/>
  <c r="AI65" i="11"/>
  <c r="AI64" i="11"/>
  <c r="AI63" i="11"/>
  <c r="AI62" i="11"/>
  <c r="AI61" i="11"/>
  <c r="AI60" i="11"/>
  <c r="AI59" i="11"/>
  <c r="AI58" i="11"/>
  <c r="AI57" i="11"/>
  <c r="AI56" i="11"/>
  <c r="AI55" i="11"/>
  <c r="AI54" i="11"/>
  <c r="AI53" i="11"/>
  <c r="AI52" i="11"/>
  <c r="AI51" i="11"/>
  <c r="AI50" i="11"/>
  <c r="AI49" i="11"/>
  <c r="AI48" i="11"/>
  <c r="AI47" i="11"/>
  <c r="AI46" i="11"/>
  <c r="AI45" i="11"/>
  <c r="AI44" i="11"/>
  <c r="AI43" i="11"/>
  <c r="AI42" i="11"/>
  <c r="AI41" i="11"/>
  <c r="AI40" i="11"/>
  <c r="AI39" i="11"/>
  <c r="AI38" i="11"/>
  <c r="AI37" i="11"/>
  <c r="AI36" i="11"/>
  <c r="AI35" i="11"/>
  <c r="AI34" i="11"/>
  <c r="AI33" i="11"/>
  <c r="AI32" i="11"/>
  <c r="AI31" i="11"/>
  <c r="AI30" i="11"/>
  <c r="AI29" i="11"/>
  <c r="AI28" i="11"/>
  <c r="AI27" i="11"/>
  <c r="AA27" i="11"/>
  <c r="AB27" i="11" s="1"/>
  <c r="Y27" i="11"/>
  <c r="AI26" i="11"/>
  <c r="AA26" i="11"/>
  <c r="AB26" i="11" s="1"/>
  <c r="Y26" i="11"/>
  <c r="X26" i="11"/>
  <c r="AI25" i="11"/>
  <c r="AA25" i="11"/>
  <c r="AB25" i="11" s="1"/>
  <c r="Z25" i="11"/>
  <c r="Y25" i="11"/>
  <c r="X25" i="11"/>
  <c r="AI24" i="11"/>
  <c r="AA24" i="11"/>
  <c r="AB24" i="11" s="1"/>
  <c r="Z24" i="11"/>
  <c r="Y24" i="11"/>
  <c r="X24" i="11"/>
  <c r="AI23" i="11"/>
  <c r="AA23" i="11"/>
  <c r="AB23" i="11" s="1"/>
  <c r="Z23" i="11"/>
  <c r="Y23" i="11"/>
  <c r="X23" i="11"/>
  <c r="AI22" i="11"/>
  <c r="AA22" i="11"/>
  <c r="AB22" i="11" s="1"/>
  <c r="Z22" i="11"/>
  <c r="Y22" i="11"/>
  <c r="X22" i="11"/>
  <c r="AI21" i="11"/>
  <c r="AA21" i="11"/>
  <c r="AB21" i="11" s="1"/>
  <c r="Z21" i="11"/>
  <c r="Y21" i="11"/>
  <c r="X21" i="11"/>
  <c r="AI20" i="11"/>
  <c r="AA20" i="11"/>
  <c r="AB20" i="11" s="1"/>
  <c r="Z20" i="11"/>
  <c r="Y20" i="11"/>
  <c r="X20" i="11"/>
  <c r="AI19" i="11"/>
  <c r="AA19" i="11"/>
  <c r="AB19" i="11" s="1"/>
  <c r="Z19" i="11"/>
  <c r="Y19" i="11"/>
  <c r="X19" i="11"/>
  <c r="AI18" i="11"/>
  <c r="AA18" i="11"/>
  <c r="AB18" i="11" s="1"/>
  <c r="Z18" i="11"/>
  <c r="Y18" i="11"/>
  <c r="X18" i="11"/>
  <c r="AI17" i="11"/>
  <c r="AA17" i="11"/>
  <c r="AB17" i="11" s="1"/>
  <c r="Z17" i="11"/>
  <c r="Y17" i="11"/>
  <c r="X17" i="11"/>
  <c r="AI16" i="11"/>
  <c r="AA16" i="11"/>
  <c r="AB16" i="11" s="1"/>
  <c r="Z16" i="11"/>
  <c r="Y16" i="11"/>
  <c r="X16" i="11"/>
  <c r="AI15" i="11"/>
  <c r="AA15" i="11"/>
  <c r="AB15" i="11" s="1"/>
  <c r="Z15" i="11"/>
  <c r="Y15" i="11"/>
  <c r="X15" i="11"/>
  <c r="AI14" i="11"/>
  <c r="AA14" i="11"/>
  <c r="AB14" i="11" s="1"/>
  <c r="Z14" i="11"/>
  <c r="Y14" i="11"/>
  <c r="X14" i="11"/>
  <c r="AI13" i="11"/>
  <c r="AA13" i="11"/>
  <c r="AB13" i="11" s="1"/>
  <c r="Z13" i="11"/>
  <c r="Y13" i="11"/>
  <c r="X13" i="11"/>
  <c r="AI12" i="11"/>
  <c r="AA12" i="11"/>
  <c r="AB12" i="11" s="1"/>
  <c r="Z12" i="11"/>
  <c r="Y12" i="11"/>
  <c r="X12" i="11"/>
  <c r="AI11" i="11"/>
  <c r="AA11" i="11"/>
  <c r="AB11" i="11" s="1"/>
  <c r="Z11" i="11"/>
  <c r="Y11" i="11"/>
  <c r="X11" i="11"/>
  <c r="AI10" i="11"/>
  <c r="AA10" i="11"/>
  <c r="AB10" i="11" s="1"/>
  <c r="Z10" i="11"/>
  <c r="Y10" i="11"/>
  <c r="X10" i="11"/>
  <c r="AI9" i="11"/>
  <c r="AA9" i="11"/>
  <c r="AB9" i="11" s="1"/>
  <c r="Z9" i="11"/>
  <c r="Y9" i="11"/>
  <c r="X9" i="11"/>
  <c r="AI8" i="11"/>
  <c r="AA8" i="11"/>
  <c r="AB8" i="11" s="1"/>
  <c r="Z8" i="11"/>
  <c r="Y8" i="11"/>
  <c r="X8" i="11"/>
  <c r="AI7" i="11"/>
  <c r="AA7" i="11"/>
  <c r="AB7" i="11" s="1"/>
  <c r="Z7" i="11"/>
  <c r="Y7" i="11"/>
  <c r="X7" i="11"/>
  <c r="AI6" i="11"/>
  <c r="AA6" i="11"/>
  <c r="AB6" i="11" s="1"/>
  <c r="Z6" i="11"/>
  <c r="Y6" i="11"/>
  <c r="X6" i="11"/>
  <c r="AI5" i="11"/>
  <c r="AA5" i="11"/>
  <c r="AB5" i="11" s="1"/>
  <c r="Z5" i="11"/>
  <c r="Y5" i="11"/>
  <c r="X5" i="11"/>
  <c r="AI4" i="11"/>
  <c r="AA4" i="11"/>
  <c r="AB4" i="11" s="1"/>
  <c r="Z4" i="11"/>
  <c r="Y4" i="11"/>
  <c r="X4" i="11"/>
  <c r="AI3" i="11"/>
  <c r="AA3" i="11"/>
  <c r="AB3" i="11" s="1"/>
  <c r="Z3" i="11"/>
  <c r="Y3" i="11"/>
  <c r="X3" i="11"/>
  <c r="AI2" i="11"/>
  <c r="AA2" i="11"/>
  <c r="AB2" i="11" s="1"/>
  <c r="Z2" i="11"/>
  <c r="Y2" i="11"/>
  <c r="X2" i="11"/>
</calcChain>
</file>

<file path=xl/sharedStrings.xml><?xml version="1.0" encoding="utf-8"?>
<sst xmlns="http://schemas.openxmlformats.org/spreadsheetml/2006/main" count="606" uniqueCount="331">
  <si>
    <t>Monitorador</t>
  </si>
  <si>
    <t>Concessionária</t>
  </si>
  <si>
    <t>Ano Concessão</t>
  </si>
  <si>
    <t>Ano Fiscalização</t>
  </si>
  <si>
    <t>Periodicidade</t>
  </si>
  <si>
    <t>Data Inspeção</t>
  </si>
  <si>
    <t>Rodovia</t>
  </si>
  <si>
    <t>UF</t>
  </si>
  <si>
    <t>Identificação da Edificação</t>
  </si>
  <si>
    <t>Tipo de Edificação</t>
  </si>
  <si>
    <t>Sentido</t>
  </si>
  <si>
    <t>Direção</t>
  </si>
  <si>
    <t>km inicial</t>
  </si>
  <si>
    <t>km final</t>
  </si>
  <si>
    <t>Latitude referencial</t>
  </si>
  <si>
    <t>Longitude referencial</t>
  </si>
  <si>
    <t>Área Edificada</t>
  </si>
  <si>
    <t>Área para estacionamento</t>
  </si>
  <si>
    <t>Área coberta do estacionamento</t>
  </si>
  <si>
    <t>Tipo de Construção</t>
  </si>
  <si>
    <t>Estado geral de conservação</t>
  </si>
  <si>
    <t xml:space="preserve">Intervenção programada </t>
  </si>
  <si>
    <t>Data programada intervenção</t>
  </si>
  <si>
    <t>Data máxima da intervenção</t>
  </si>
  <si>
    <t>01. Fundações e estruturas</t>
  </si>
  <si>
    <t>02. Revestimento de piso (cerâmico, polímero)</t>
  </si>
  <si>
    <t>03. Revestimento de azulejo (cerâmico, polímero)</t>
  </si>
  <si>
    <t>04. Calçada</t>
  </si>
  <si>
    <t>05. Parede externa</t>
  </si>
  <si>
    <t>06. Parede interna</t>
  </si>
  <si>
    <t>07. Estrutura metálica</t>
  </si>
  <si>
    <t>08. Cobertura / Forro</t>
  </si>
  <si>
    <t>09. Climatização</t>
  </si>
  <si>
    <t>10. Portas</t>
  </si>
  <si>
    <t>11. Janelas (vidro e armação metálica)</t>
  </si>
  <si>
    <t>12. Iluminação (interna e externa)</t>
  </si>
  <si>
    <t>13. Instalação elétrica (interna e externa)</t>
  </si>
  <si>
    <t>14. Instalação hidrossanitária  - Pia / Tanque de Lavar</t>
  </si>
  <si>
    <t>15. Instalação hidrossanitária  - Vaso Sanitário / Mictório</t>
  </si>
  <si>
    <t>16. Instalação hidrossanitária  - Torneira / Registros/ chuveiros</t>
  </si>
  <si>
    <t>17. Paisagismo</t>
  </si>
  <si>
    <t>18. Caixa d'água</t>
  </si>
  <si>
    <t>19. instalação e telefonia</t>
  </si>
  <si>
    <t>20. Pintura Externa</t>
  </si>
  <si>
    <t>21. Pintura interna</t>
  </si>
  <si>
    <t>22. Sistema de proteção de descarga atmosférica (SPDA)</t>
  </si>
  <si>
    <t>23. Cercas e alambrados</t>
  </si>
  <si>
    <t>24. Utilidades (armários, gavetas)</t>
  </si>
  <si>
    <t>Anual</t>
  </si>
  <si>
    <t>BR-080</t>
  </si>
  <si>
    <t>GO</t>
  </si>
  <si>
    <t xml:space="preserve">EDF BSO 19 KM 141+960 </t>
  </si>
  <si>
    <t>Decrescente</t>
  </si>
  <si>
    <t>Sim</t>
  </si>
  <si>
    <t>Não</t>
  </si>
  <si>
    <t>Definição</t>
  </si>
  <si>
    <t>Tipo de Dados</t>
  </si>
  <si>
    <t>Nome ou identificação da empresa que realizou a monitoração</t>
  </si>
  <si>
    <t>Texto</t>
  </si>
  <si>
    <t>Nome ou identificação da Concessionária</t>
  </si>
  <si>
    <t xml:space="preserve">Ano Concessão relacionado à monitoração </t>
  </si>
  <si>
    <t xml:space="preserve">Ano Fiscalização relacionado à monitoração </t>
  </si>
  <si>
    <t>Data (aaaa)</t>
  </si>
  <si>
    <t>Data (dd/mm/aaaa)</t>
  </si>
  <si>
    <t>Alfa-numérico (BR-000)</t>
  </si>
  <si>
    <t>sigla da Unidade Federativa</t>
  </si>
  <si>
    <t>Numérico com três casas decimais (0,000)</t>
  </si>
  <si>
    <t>Numérico com no mínimo 5 casas decimais (0,00000)</t>
  </si>
  <si>
    <t>CONCEBRA</t>
  </si>
  <si>
    <t>MSVIA</t>
  </si>
  <si>
    <t>Edificações e instalações operacionais existentes na rodovia e UOP's/Delegacias (PRF) deverão estar adequadas às funcionalidades e aos padrões de operação requeridos, observado o disposto na Frente de Serviços Operacionais, atendendo aos padrões de acessibilidade exigidos na versão mais recente da Norma NBR 9050 da ABNT</t>
  </si>
  <si>
    <t>RODOVIA DO AÇO</t>
  </si>
  <si>
    <t>TRANSBRASILIANA</t>
  </si>
  <si>
    <t>Coluna</t>
  </si>
  <si>
    <t>não aplicável</t>
  </si>
  <si>
    <t>Numérico (dois dígitos)</t>
  </si>
  <si>
    <t>Método de cálculo / observações</t>
  </si>
  <si>
    <t>Periodicidade da monitoração como determinado em contrato ou termo aditivo (anual / semestral / trimestral / mensal)</t>
  </si>
  <si>
    <t>Sigla da  rodovia em que está cadastrada a edificação</t>
  </si>
  <si>
    <t>Identificação da edificação conforme padrão ANTT</t>
  </si>
  <si>
    <t xml:space="preserve">Exemplo: EDF BSO 19 KM 141+960 </t>
  </si>
  <si>
    <t>Nome da Edificação</t>
  </si>
  <si>
    <t>Tipo da Edificação</t>
  </si>
  <si>
    <t>Exemplo: SAU01 / UOP10 / PPV km100,00</t>
  </si>
  <si>
    <t>Nome referência da edificação conforme padrão PER ou Concessão</t>
  </si>
  <si>
    <t>Ponto da rodovia referencial indicado na identificação da estrutura</t>
  </si>
  <si>
    <t>Tipo da edificação, conforme PER e SIR</t>
  </si>
  <si>
    <t xml:space="preserve">Qtd. Anomalias Pequenas </t>
  </si>
  <si>
    <t>Qtd. Anomalias Médias</t>
  </si>
  <si>
    <t>Qtd. Anomalias Altas</t>
  </si>
  <si>
    <t xml:space="preserve">Qtd. Anomalias Médias </t>
  </si>
  <si>
    <t xml:space="preserve">Qtd. Anomalias Altas </t>
  </si>
  <si>
    <t>informação sobre o estado geral de conservação da edificação (bom, regular, precário)</t>
  </si>
  <si>
    <t>informação sobre o atendimento ao parâmetro da edificação (aprovado, não aprovado)</t>
  </si>
  <si>
    <t>NOME DA EMPRESA</t>
  </si>
  <si>
    <t xml:space="preserve">Semestral </t>
  </si>
  <si>
    <t>Trimestral</t>
  </si>
  <si>
    <t xml:space="preserve">Mensal </t>
  </si>
  <si>
    <t>NOME PADRÃO DA EDIFICAÇÃO</t>
  </si>
  <si>
    <t>PPD</t>
  </si>
  <si>
    <t xml:space="preserve">Norte </t>
  </si>
  <si>
    <t xml:space="preserve">Sul </t>
  </si>
  <si>
    <t>Leste</t>
  </si>
  <si>
    <t xml:space="preserve">Oeste </t>
  </si>
  <si>
    <t>Norte/Sul</t>
  </si>
  <si>
    <t>Leste/Oeste</t>
  </si>
  <si>
    <t>Crescente</t>
  </si>
  <si>
    <t>Área Edificada (m²)</t>
  </si>
  <si>
    <t>Área para estacionamento  (m²)</t>
  </si>
  <si>
    <t>Área coberta do estacionamento  (m²)</t>
  </si>
  <si>
    <t>Atendimento à NBR 9.050/2004</t>
  </si>
  <si>
    <t xml:space="preserve">Não se aplica ao contrato </t>
  </si>
  <si>
    <t xml:space="preserve">Não </t>
  </si>
  <si>
    <t>Data máxima da intervenção (denúncia espontânea)</t>
  </si>
  <si>
    <t>média</t>
  </si>
  <si>
    <t>alta</t>
  </si>
  <si>
    <t>nenhuma</t>
  </si>
  <si>
    <t xml:space="preserve">bom </t>
  </si>
  <si>
    <t>regular</t>
  </si>
  <si>
    <t xml:space="preserve">Seguir padrão SIR </t>
  </si>
  <si>
    <t xml:space="preserve">não usar o símbolo "+" </t>
  </si>
  <si>
    <t xml:space="preserve">norte, sul, leste, oeste, norte-sul, leste-oeste e suas variações, como no SIR </t>
  </si>
  <si>
    <t xml:space="preserve">crescente e descrecente, como no padrão SIR </t>
  </si>
  <si>
    <t>informação sobre a área da edificação em metros quadrados</t>
  </si>
  <si>
    <t>informação sobre a área de estacionamento da edificação em metros quadrados</t>
  </si>
  <si>
    <t>informação sobre a área de cobertura do estacionamento da edificação  em metros quadrados</t>
  </si>
  <si>
    <t xml:space="preserve">informação sobre o tipo principal estrutural da edificação </t>
  </si>
  <si>
    <t>Nenhuma: não foi identificado nenhuma anomalia no componente.Pequena: quando é observado algum defeito em estágio inicial que não comprometa a funcionalidade do componente. Média: quando é observado algum defeito em estágio inicial que comprometa parcialmente a funcionalidade do componente. Alta: quando são observados defeitos diversos ou algum defeito em estágio avançado que coloca em risco a segurança da edificação e/ou comprometa totalmente a funcionalidade do componente.</t>
  </si>
  <si>
    <t xml:space="preserve">Apresentar resultado do tipo "bom", "regular" ou "ruim" dos anos anteriores. Se não houver classificação indicar "não monitorada" </t>
  </si>
  <si>
    <t xml:space="preserve"> Verificação do Atendimento aos padrões de acessibilidade exigidos na NBR 9.050/2004 da ABNT</t>
  </si>
  <si>
    <t xml:space="preserve"> Confirmação do Atendimento ao parâmetro de desempenho de manutenção relacionado aos padrões de acessibilidade exigidos na NBR 9.050/2004 da ABNT</t>
  </si>
  <si>
    <t>Apresentar resultado do tipo "sim" ou "não"</t>
  </si>
  <si>
    <t>Informação se há programação de intervenção prevista para corrigir eventual inconformidade verificada na monitoração.</t>
  </si>
  <si>
    <t xml:space="preserve">Informação do prazo previsto para a correção da inconformidade do ativo. O prazo máximo a ser considerado é o da denúncia espontânea, como informado na Resolução 6053/2024 ou posterior. Não há prazo a ser informado caso não ocorra denúncia espontânea. </t>
  </si>
  <si>
    <t xml:space="preserve">Informação do prazo máximo previsto para a correção da inconformidade do ativo. O prazo máximo a ser considerado é o da denúncia espontânea, como informado na Resolução 6053/2024 ou posterior. O prazo será registrado apenas para efeito de conhecimento de que havia. </t>
  </si>
  <si>
    <t xml:space="preserve">Informar "sim" ou informar "não" quanto à existência de programação de intervenção prevista para corrigir inconformidades identificada. </t>
  </si>
  <si>
    <t xml:space="preserve">Apresentar a data prevista para correção da inconformidade, desde que apresentada a denúncia espontânea, ou pretendida a denúncia espontânea. Não é necessário apresentação caso a concessionária opte por não corrigir a inconformidade, ressalvadas as penalidades possíveis. </t>
  </si>
  <si>
    <t xml:space="preserve">Apresentar a data máxima prevista para correção da inconformidade, se for apresentada a denúncia espontânea. A data é padronizada, somando o tempo definido na denúncia (90 dias) à data do ensaio do ativo. Exemplo: prazo para correção de parâmetro de desempenho de manutenção, se apresentada denúncia espontânea: 90 dias à partir da constatação inconformidade. Caso o ensaio do ativo 1 tenha sido efetuado em 01/01/2025 o prazo máximo de correção seria 01/04/2025. Caso o ensaio no ativo 2 tenha sido efetuado em 05/05/2025 o prazo máximo de correção seria 03/08/2025. Como a planilha será encaminhada junto ao informe de manutenção, sendo o informe protocolado em 05/07/2025 o prazo de correção do ativo 1 já terá expirado, ou seja será confirmado o desatendimento. Para o ativo 2, a concessionária poderá reapresentar a informação do ativo 2 em desatendimento com prazo máximo corrigido até 03/08/2025, em até 90 dias da apresentação da denúncia (05/10/2025), respeitando os prazos máximos por ativo. </t>
  </si>
  <si>
    <t xml:space="preserve">Componente da edificação analisado, que compõem o resultado final do atendimento </t>
  </si>
  <si>
    <t xml:space="preserve">informação do número de anomalias pequenas entre os 24 itens avaliados </t>
  </si>
  <si>
    <t xml:space="preserve">informação do número de anomalias médias entre os 24 itens avaliados </t>
  </si>
  <si>
    <t xml:space="preserve">informação do número de anomalias altas entre os 24 itens avaliados </t>
  </si>
  <si>
    <t>Somatório das anomalias do tipo pequena entre os 24 componentes avaliados. Pequena: quando é observado algum defeito em estágio inicial que não comprometa a funcionalidade do componente.</t>
  </si>
  <si>
    <t>Somatório das anomalias do tipo média  entre os 24 componentes avaliados. Média: quando é observado algum defeito em estágio inicial que comprometa parcialmente a funcionalidade do componente.</t>
  </si>
  <si>
    <t>Somatório das anomalias do tipo alta  entre os 24 componentes avaliados. Alta: quando são observados defeitos diversos ou algum defeito em estágio avançado que coloca em risco a segurança da edificação e/ou comprometa totalmente a funcionalidade do componente.</t>
  </si>
  <si>
    <t>Posto Fiscalização ANTT</t>
  </si>
  <si>
    <t>PPV: Móvel</t>
  </si>
  <si>
    <t>PPV: Fixo</t>
  </si>
  <si>
    <t>PPV: HS-WIM</t>
  </si>
  <si>
    <t>Base Operacional: BSO</t>
  </si>
  <si>
    <t>Base Operacional: SAU</t>
  </si>
  <si>
    <t xml:space="preserve">PRF: Superintendência </t>
  </si>
  <si>
    <t>PRF: Delegacia</t>
  </si>
  <si>
    <t>PRF: UOP</t>
  </si>
  <si>
    <t>Praças de Pedágio: Fixa</t>
  </si>
  <si>
    <t xml:space="preserve">Praças de Pedágio: Free Flow </t>
  </si>
  <si>
    <t xml:space="preserve">Pórtico: Free Flow </t>
  </si>
  <si>
    <t>Concessionária: Prédio Administrativo</t>
  </si>
  <si>
    <t>Concessionária: Sala Técnica</t>
  </si>
  <si>
    <t xml:space="preserve">ANTT: Prédio Administrativo </t>
  </si>
  <si>
    <t>Wood Frame</t>
  </si>
  <si>
    <t>Estrutura Metálica</t>
  </si>
  <si>
    <t>Alvenaria Mista</t>
  </si>
  <si>
    <t>Construção Modular Pré-Fabricada</t>
  </si>
  <si>
    <t>Construção em Container</t>
  </si>
  <si>
    <t>Construção em Madeira</t>
  </si>
  <si>
    <t>Steel Frame</t>
  </si>
  <si>
    <t>Concreto Pré-Moldado</t>
  </si>
  <si>
    <t>Concreto Armado</t>
  </si>
  <si>
    <t>Alvenaria Estrutural</t>
  </si>
  <si>
    <t>Alvenaria Convencional</t>
  </si>
  <si>
    <t>ruim</t>
  </si>
  <si>
    <t xml:space="preserve">Tipo de intervenção programada </t>
  </si>
  <si>
    <t xml:space="preserve">Informação em formato texto quanto ao tipo de atividade a ser realizada. Relacionada às anomalias identificadas. </t>
  </si>
  <si>
    <t>informar o(s) item(ns) para qual foi programada a intervenção:  Fundações e estruturas, revestimento de piso (cerâmico, polímero), revestimento de azulejo (cerâmico, polímero), calçada, parede externa, parede interna, estrutura metálica, cobertura/forro, climatização, portas, janelas (vidro e armação metálica), iluminação (interna e externa), instalação elétrica (interna e externa), instalação hidrossanitária – pia/tanque de lavar, vaso sanitário/mictório, torneira/registros/chuveiros, paisagismo, caixa d’água, instalação e telefonia, pintura externa, pintura interna, sistema de proteção de descarga atmosférica (SPDA), cercas e alambrados e utilidades (armários, gavetas).</t>
  </si>
  <si>
    <t>Parâmetro de Desempenho</t>
  </si>
  <si>
    <t>Limite</t>
  </si>
  <si>
    <t>Status</t>
  </si>
  <si>
    <t>Unid.</t>
  </si>
  <si>
    <t>Ativos avaliados</t>
  </si>
  <si>
    <t>Ativos aprovados</t>
  </si>
  <si>
    <t>Percentual de atendimento</t>
  </si>
  <si>
    <t>Edificações e instalações operacionais existentes na Rodovia totalmente recuperadas e reformadas para se adequarem às funcionalidades e aos padrões de operação requeridos, observado o disposto na Frente de Serviços Operacionais.</t>
  </si>
  <si>
    <t>Atendido</t>
  </si>
  <si>
    <t>UN</t>
  </si>
  <si>
    <t>Não Atendido</t>
  </si>
  <si>
    <t>Novas edificações, instalações operacionais e UOP's/Delegacias (PRF) novas ou reconstruídas deverão estar adequadas às funcionalidades e aos padrões de operação requeridos, observado o disposto na Frente de Serviços Operacionais, atendendo aos padrões de acessibilidade exigidos na versão mais recente da Norma NBR 9050 da ABNT</t>
  </si>
  <si>
    <t xml:space="preserve">Edificação monitorada classificada como “bom” ou “regular” </t>
  </si>
  <si>
    <t>Informação sobre o atendimento à norma</t>
  </si>
  <si>
    <t>Denúncia Espontânea apresentada</t>
  </si>
  <si>
    <t>Data do último ensaio</t>
  </si>
  <si>
    <t>Data limite da nova monitoração dos ativos constantes na DE</t>
  </si>
  <si>
    <t>Data limite para apresentação da nova documentação</t>
  </si>
  <si>
    <t>não</t>
  </si>
  <si>
    <t>CONCER</t>
  </si>
  <si>
    <t>ECOVIAS SUL</t>
  </si>
  <si>
    <t>PLANALTO SUL</t>
  </si>
  <si>
    <t>LITORAL SUL</t>
  </si>
  <si>
    <t>RÉGIS BITTENCOURT</t>
  </si>
  <si>
    <t>FERNÃO DIAS</t>
  </si>
  <si>
    <t>FLUMINENSE</t>
  </si>
  <si>
    <t>ECOVIAS 101</t>
  </si>
  <si>
    <t>ECOVIAS MINAS GOIAIS</t>
  </si>
  <si>
    <t>NCRO</t>
  </si>
  <si>
    <t>ECOVIASPONTE</t>
  </si>
  <si>
    <t>VIASUL</t>
  </si>
  <si>
    <t>ECOVIAS CERRADO</t>
  </si>
  <si>
    <t xml:space="preserve"> VIA COSTEIRA</t>
  </si>
  <si>
    <t>ECOVIAS ARAGUAIA</t>
  </si>
  <si>
    <t>RIOSP</t>
  </si>
  <si>
    <t>VIABRASIL</t>
  </si>
  <si>
    <t>ECOVIAS RIO MINAS</t>
  </si>
  <si>
    <t>VIA ARAUCÁRIA</t>
  </si>
  <si>
    <t>LITORAL PIONEIRO</t>
  </si>
  <si>
    <t>VIA MINEIRA</t>
  </si>
  <si>
    <t>NOVA 381</t>
  </si>
  <si>
    <t xml:space="preserve">VIA CRISTAIS </t>
  </si>
  <si>
    <t>WAY-262</t>
  </si>
  <si>
    <t>ROTA VERDE GOIÁS</t>
  </si>
  <si>
    <t>PR VIAS</t>
  </si>
  <si>
    <t>IGUAÇU</t>
  </si>
  <si>
    <t>BR-050</t>
  </si>
  <si>
    <t>BR-060</t>
  </si>
  <si>
    <t>BR-070</t>
  </si>
  <si>
    <t>BR-101</t>
  </si>
  <si>
    <t>BR-116</t>
  </si>
  <si>
    <t>BR-153</t>
  </si>
  <si>
    <t>BR-230</t>
  </si>
  <si>
    <t>BR-232</t>
  </si>
  <si>
    <t>BR-235</t>
  </si>
  <si>
    <t>BR-262</t>
  </si>
  <si>
    <t>BR-290</t>
  </si>
  <si>
    <t>BR-292</t>
  </si>
  <si>
    <t>BR-364</t>
  </si>
  <si>
    <t>BR-365</t>
  </si>
  <si>
    <t>BR-369</t>
  </si>
  <si>
    <t>BR-373</t>
  </si>
  <si>
    <t>BR-376</t>
  </si>
  <si>
    <t>BR-381</t>
  </si>
  <si>
    <t>BR-386</t>
  </si>
  <si>
    <t>BR-392</t>
  </si>
  <si>
    <t>BR-393</t>
  </si>
  <si>
    <t>BR-414</t>
  </si>
  <si>
    <t>BR-448</t>
  </si>
  <si>
    <t>BR-452</t>
  </si>
  <si>
    <t>BR-465</t>
  </si>
  <si>
    <t>BR-476</t>
  </si>
  <si>
    <t>BR-493</t>
  </si>
  <si>
    <t>BR-040</t>
  </si>
  <si>
    <t>PR-090</t>
  </si>
  <si>
    <t>PR-092</t>
  </si>
  <si>
    <t>PR-151</t>
  </si>
  <si>
    <t>PR-158</t>
  </si>
  <si>
    <t>PR-170</t>
  </si>
  <si>
    <t>PR-180</t>
  </si>
  <si>
    <t>PR-182</t>
  </si>
  <si>
    <t>PR-239</t>
  </si>
  <si>
    <t>PR-280</t>
  </si>
  <si>
    <t>PR-323</t>
  </si>
  <si>
    <t>PR-373</t>
  </si>
  <si>
    <t>PR-407</t>
  </si>
  <si>
    <t>PR-408</t>
  </si>
  <si>
    <t>PR-411</t>
  </si>
  <si>
    <t>PR-418</t>
  </si>
  <si>
    <t>PR-423</t>
  </si>
  <si>
    <t>PR-427</t>
  </si>
  <si>
    <t>PR-445</t>
  </si>
  <si>
    <t>PR-476</t>
  </si>
  <si>
    <t>PR-483</t>
  </si>
  <si>
    <t>PR-508</t>
  </si>
  <si>
    <t>PR-804</t>
  </si>
  <si>
    <t>PR-855</t>
  </si>
  <si>
    <t>DF-060</t>
  </si>
  <si>
    <t>AC</t>
  </si>
  <si>
    <t>AL</t>
  </si>
  <si>
    <t>AM</t>
  </si>
  <si>
    <t>AP</t>
  </si>
  <si>
    <t>BA</t>
  </si>
  <si>
    <t>CE</t>
  </si>
  <si>
    <t>DF</t>
  </si>
  <si>
    <t>ES</t>
  </si>
  <si>
    <t>MA</t>
  </si>
  <si>
    <t>MG</t>
  </si>
  <si>
    <t>MS</t>
  </si>
  <si>
    <t>MT</t>
  </si>
  <si>
    <t>PA</t>
  </si>
  <si>
    <t>PB</t>
  </si>
  <si>
    <t>PE</t>
  </si>
  <si>
    <t>PI</t>
  </si>
  <si>
    <t>PR</t>
  </si>
  <si>
    <t>RJ</t>
  </si>
  <si>
    <t>RN</t>
  </si>
  <si>
    <t>RO</t>
  </si>
  <si>
    <t>RR</t>
  </si>
  <si>
    <t>RS</t>
  </si>
  <si>
    <t>SC</t>
  </si>
  <si>
    <t>SE</t>
  </si>
  <si>
    <t>SP</t>
  </si>
  <si>
    <t>TO</t>
  </si>
  <si>
    <t>pequena</t>
  </si>
  <si>
    <t>A classificação do estado geral de conservação das edificações é realizada com base na gravidade e na quantidade das anomalias identificadas nos componentes analisados. A edificação será considerada ruim quando for detectada qualquer ocorrência de anomalia classificada como de grau alto, ainda que isolada, em razão do potencial comprometimento da segurança ou funcionalidade do sistema afetado. Caso não haja anomalias graves, mas sejam identificadas anomalias de grau médio em qualquer quantidade, ou mais de três anomalias classificadas como pequenas, a edificação será considerada em estado regular, indicando a existência de falhas que exigem atenção, ainda que não representem risco iminente. Por fim, a classificação bom será atribuída quando não houver anomalias ou quando forem identificadas até três anomalias pequenas, desde que não coexistam anomalias médias ou altas. Em resumo: BOM: quando não for identificada nenhuma anomalia ou até 3 anomalias de graduação pequena em todos os componentes da edificação; REGULAR: quando for identificada mais de 3 anomalias de graduação pequena e/ou qualquer número de anomalias de grau médio; RUIM: quando for identificada alguma anomalia de graduação alta.</t>
  </si>
  <si>
    <t>O atendimento ao parâmetro de classificação da edificação será considerado como "atendido" se edificação for classificada como "bom" ou "regular" indicando uma condição satisfatória de manutenção. De igual forma, caso a edificação esteja classificada como "ruim" o atendimento ao parâmetro de classificação da edificação será considerado como "não atendido".</t>
  </si>
  <si>
    <t xml:space="preserve">O atendimento ao parâmetro de atendimento aos padrões de acessibilidade exigidos na NBR 9.050/2004 da edificação será considerado como "atendido" se o resultado retornado for "sim" De igual forma, caso o resultado apresentado seja "não" o parâmetro será considerado como "não atendido". </t>
  </si>
  <si>
    <t>Tipo de Monitoração</t>
  </si>
  <si>
    <t>Periódica</t>
  </si>
  <si>
    <t>Extraordinária</t>
  </si>
  <si>
    <t>Denúncia Espontânea</t>
  </si>
  <si>
    <t>não se aplica</t>
  </si>
  <si>
    <t>informação sobre o tipo da monitoração realizada.</t>
  </si>
  <si>
    <t>texto</t>
  </si>
  <si>
    <t>Monitoração é periódica se atender a temporalidade determinada no contrato de concessão, extraordinária se for realizada atividade adicional ao longo do ano, além da periódica e considerada com o tipo de denúncia espontânea se a monitoração do ativo ocorrer para demonstrar a correção do ativo, após apresentação da denúncia espontânea.</t>
  </si>
  <si>
    <t>km referencial</t>
  </si>
  <si>
    <t>Parâmetro da Edificação</t>
  </si>
  <si>
    <t>Parâmetro do atendimento à NBR 9.050/2004</t>
  </si>
  <si>
    <t xml:space="preserve">km inicial da edificação, início de sua extensão </t>
  </si>
  <si>
    <t xml:space="preserve">km final da edificação, final de sua extensão </t>
  </si>
  <si>
    <t>Coordenada geográfica, em graus decimais, referente à latitude do ponto de início da edificação</t>
  </si>
  <si>
    <t>Coordenada geográfica, em graus decimais, referente à longitude do ponto de início da edificação</t>
  </si>
  <si>
    <t xml:space="preserve">Sentido da pista onde está alocada a edificação </t>
  </si>
  <si>
    <t>Direção da pista onde está alocada a edificação (Crescente, Decrescente)</t>
  </si>
  <si>
    <t>Data de realização da inspeção no ativo específico</t>
  </si>
  <si>
    <t>Classificação atribuída à edificação na monitoração do ano anterior</t>
  </si>
  <si>
    <t>Classificação atribuída à edificação na monitoração do ano anteanterior</t>
  </si>
  <si>
    <t>Observações</t>
  </si>
  <si>
    <t>informações gerais de interesse da concessionária sobre o ativo</t>
  </si>
  <si>
    <t xml:space="preserve">espaço para a concessionária apresentar informações complementares ao ativo. </t>
  </si>
  <si>
    <t>Estado geral de conservação (Ano Concessão - 1)</t>
  </si>
  <si>
    <t>Estado geral de conservação (Ano Concessão - 2)</t>
  </si>
  <si>
    <t>Atributos</t>
  </si>
  <si>
    <t>Tabela: Parâmetros de desempenho - Concessionária (inserir nome concessionária)</t>
  </si>
  <si>
    <t xml:space="preserve">Tabela: Datas limite para a realização da nova monitoração dos parâmetros identificados como inconformes da Concessionária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</si>
</sst>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 #,##0.00_-;_-* &quot;-&quot;??_-;_-@_-"/>
    <numFmt numFmtId="164" formatCode="_-* #,##0.00\ _$_-;\-* #,##0.00\ _$_-;_-* &quot;-&quot;??\ _$_-;_-@_-"/>
    <numFmt numFmtId="165" formatCode="0.000"/>
    <numFmt numFmtId="166" formatCode="0.000000"/>
  </numFmts>
  <fonts count="13" x14ac:knownFonts="1">
    <font>
      <sz val="10"/>
      <name val="Arial"/>
    </font>
    <font>
      <sz val="11"/>
      <color theme="1"/>
      <name val="Calibri"/>
      <family val="2"/>
      <scheme val="minor"/>
    </font>
    <font>
      <sz val="11"/>
      <color theme="1"/>
      <name val="Calibri"/>
      <family val="2"/>
      <scheme val="minor"/>
    </font>
    <font>
      <sz val="11"/>
      <color theme="1"/>
      <name val="Calibri"/>
      <family val="2"/>
    </font>
    <font>
      <sz val="10"/>
      <name val="Arial"/>
      <family val="2"/>
    </font>
    <font>
      <sz val="11"/>
      <color theme="1"/>
      <name val="Calibri"/>
      <family val="2"/>
      <scheme val="minor"/>
    </font>
    <font>
      <sz val="11"/>
      <name val="Calibri"/>
      <family val="2"/>
      <scheme val="minor"/>
    </font>
    <font>
      <b/>
      <sz val="11"/>
      <name val="Calibri"/>
      <family val="2"/>
      <scheme val="minor"/>
    </font>
    <font>
      <sz val="10"/>
      <color theme="1"/>
      <name val="Calibri"/>
      <family val="2"/>
      <scheme val="minor"/>
    </font>
    <font>
      <sz val="10"/>
      <name val="Calibri"/>
      <family val="2"/>
      <scheme val="minor"/>
    </font>
    <font>
      <b/>
      <sz val="11"/>
      <color rgb="FFFFFFFF"/>
      <name val="Calibri"/>
      <family val="2"/>
      <scheme val="minor"/>
    </font>
    <font>
      <sz val="11"/>
      <color rgb="FF000000"/>
      <name val="Calibri"/>
      <family val="2"/>
      <scheme val="minor"/>
    </font>
    <font>
      <b/>
      <sz val="11"/>
      <color rgb="FF000000"/>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theme="0"/>
        <bgColor rgb="FF000000"/>
      </patternFill>
    </fill>
    <fill>
      <patternFill patternType="solid">
        <fgColor theme="9" tint="0.79998168889431442"/>
        <bgColor indexed="64"/>
      </patternFill>
    </fill>
    <fill>
      <patternFill patternType="solid">
        <fgColor theme="8" tint="0.79998168889431442"/>
        <bgColor indexed="64"/>
      </patternFill>
    </fill>
    <fill>
      <patternFill patternType="solid">
        <fgColor theme="9" tint="-0.499984740745262"/>
        <bgColor indexed="64"/>
      </patternFill>
    </fill>
    <fill>
      <patternFill patternType="solid">
        <fgColor theme="1"/>
        <bgColor indexed="64"/>
      </patternFill>
    </fill>
    <fill>
      <patternFill patternType="solid">
        <fgColor theme="8" tint="-0.49998474074526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s>
  <cellStyleXfs count="9">
    <xf numFmtId="0" fontId="0" fillId="0" borderId="0"/>
    <xf numFmtId="0" fontId="5" fillId="0" borderId="0"/>
    <xf numFmtId="164" fontId="4" fillId="0" borderId="0" applyFont="0" applyFill="0" applyBorder="0" applyAlignment="0" applyProtection="0"/>
    <xf numFmtId="0" fontId="4" fillId="0" borderId="0"/>
    <xf numFmtId="0" fontId="3" fillId="0" borderId="0"/>
    <xf numFmtId="0" fontId="2" fillId="0" borderId="0"/>
    <xf numFmtId="0" fontId="2" fillId="0" borderId="0"/>
    <xf numFmtId="43" fontId="2" fillId="0" borderId="0" applyFont="0" applyFill="0" applyBorder="0" applyAlignment="0" applyProtection="0"/>
    <xf numFmtId="0" fontId="1" fillId="0" borderId="0"/>
  </cellStyleXfs>
  <cellXfs count="35">
    <xf numFmtId="0" fontId="0" fillId="0" borderId="0" xfId="0"/>
    <xf numFmtId="0" fontId="6" fillId="2" borderId="0" xfId="0" applyFont="1" applyFill="1"/>
    <xf numFmtId="0" fontId="11" fillId="2" borderId="1" xfId="0" applyFont="1" applyFill="1" applyBorder="1" applyAlignment="1">
      <alignment vertical="center" wrapText="1"/>
    </xf>
    <xf numFmtId="0" fontId="11" fillId="2" borderId="1" xfId="0" applyFont="1" applyFill="1" applyBorder="1" applyAlignment="1">
      <alignment horizontal="center" vertical="center" wrapText="1"/>
    </xf>
    <xf numFmtId="10" fontId="11" fillId="2" borderId="1" xfId="0" applyNumberFormat="1" applyFont="1" applyFill="1" applyBorder="1" applyAlignment="1">
      <alignment horizontal="center" vertical="center" wrapText="1"/>
    </xf>
    <xf numFmtId="0" fontId="10" fillId="7" borderId="1" xfId="0" applyFont="1" applyFill="1" applyBorder="1" applyAlignment="1">
      <alignment horizontal="center" vertical="center" wrapText="1"/>
    </xf>
    <xf numFmtId="0" fontId="9" fillId="0" borderId="0" xfId="3" applyFont="1"/>
    <xf numFmtId="0" fontId="9" fillId="7" borderId="0" xfId="3" applyFont="1" applyFill="1"/>
    <xf numFmtId="14" fontId="9" fillId="0" borderId="0" xfId="3" applyNumberFormat="1" applyFont="1"/>
    <xf numFmtId="0" fontId="8" fillId="0" borderId="2" xfId="3" applyFont="1" applyBorder="1"/>
    <xf numFmtId="165" fontId="9" fillId="0" borderId="0" xfId="3" applyNumberFormat="1" applyFont="1"/>
    <xf numFmtId="166" fontId="9" fillId="0" borderId="0" xfId="3" applyNumberFormat="1" applyFont="1"/>
    <xf numFmtId="0" fontId="9" fillId="4" borderId="1" xfId="3" applyFont="1" applyFill="1" applyBorder="1" applyAlignment="1">
      <alignment horizontal="left" vertical="center"/>
    </xf>
    <xf numFmtId="0" fontId="9" fillId="2" borderId="1" xfId="3" applyFont="1" applyFill="1" applyBorder="1" applyAlignment="1">
      <alignment horizontal="left"/>
    </xf>
    <xf numFmtId="0" fontId="7" fillId="3" borderId="1" xfId="3" applyFont="1" applyFill="1" applyBorder="1" applyAlignment="1">
      <alignment horizontal="center" vertical="top"/>
    </xf>
    <xf numFmtId="0" fontId="12" fillId="3" borderId="1" xfId="3" applyFont="1" applyFill="1" applyBorder="1" applyAlignment="1">
      <alignment horizontal="center" vertical="top" wrapText="1"/>
    </xf>
    <xf numFmtId="0" fontId="6" fillId="0" borderId="0" xfId="3" applyFont="1"/>
    <xf numFmtId="0" fontId="11" fillId="2" borderId="1" xfId="3" applyFont="1" applyFill="1" applyBorder="1" applyAlignment="1">
      <alignment horizontal="left" vertical="top" wrapText="1"/>
    </xf>
    <xf numFmtId="0" fontId="6" fillId="0" borderId="1" xfId="3" applyFont="1" applyBorder="1" applyAlignment="1">
      <alignment vertical="top" wrapText="1"/>
    </xf>
    <xf numFmtId="0" fontId="6" fillId="6" borderId="1" xfId="3" applyFont="1" applyFill="1" applyBorder="1" applyAlignment="1">
      <alignment vertical="top" wrapText="1"/>
    </xf>
    <xf numFmtId="0" fontId="11" fillId="6" borderId="1" xfId="3" applyFont="1" applyFill="1" applyBorder="1" applyAlignment="1">
      <alignment horizontal="left" vertical="top" wrapText="1"/>
    </xf>
    <xf numFmtId="0" fontId="6" fillId="5" borderId="1" xfId="3" applyFont="1" applyFill="1" applyBorder="1" applyAlignment="1">
      <alignment vertical="top" wrapText="1"/>
    </xf>
    <xf numFmtId="0" fontId="11" fillId="5" borderId="1" xfId="3" applyFont="1" applyFill="1" applyBorder="1" applyAlignment="1">
      <alignment horizontal="left" vertical="top" wrapText="1"/>
    </xf>
    <xf numFmtId="14" fontId="6" fillId="0" borderId="0" xfId="3" applyNumberFormat="1" applyFont="1"/>
    <xf numFmtId="0" fontId="6" fillId="0" borderId="0" xfId="3" applyFont="1" applyAlignment="1">
      <alignment vertical="top"/>
    </xf>
    <xf numFmtId="0" fontId="6" fillId="0" borderId="0" xfId="3" applyFont="1" applyAlignment="1">
      <alignment vertical="top" wrapText="1"/>
    </xf>
    <xf numFmtId="0" fontId="9" fillId="8" borderId="0" xfId="3" applyFont="1" applyFill="1"/>
    <xf numFmtId="0" fontId="9" fillId="9" borderId="0" xfId="3" applyFont="1" applyFill="1"/>
    <xf numFmtId="0" fontId="7" fillId="0" borderId="1" xfId="3" applyFont="1" applyBorder="1" applyAlignment="1">
      <alignment horizontal="left" vertical="top" wrapText="1"/>
    </xf>
    <xf numFmtId="1" fontId="7" fillId="0" borderId="1" xfId="3" applyNumberFormat="1" applyFont="1" applyBorder="1" applyAlignment="1">
      <alignment horizontal="left" vertical="top" wrapText="1"/>
    </xf>
    <xf numFmtId="0" fontId="12" fillId="0" borderId="1" xfId="3" applyFont="1" applyBorder="1" applyAlignment="1">
      <alignment horizontal="left" vertical="top" wrapText="1"/>
    </xf>
    <xf numFmtId="2" fontId="7" fillId="0" borderId="1" xfId="3" applyNumberFormat="1" applyFont="1" applyBorder="1" applyAlignment="1">
      <alignment horizontal="left" vertical="top" wrapText="1"/>
    </xf>
    <xf numFmtId="0" fontId="7" fillId="6" borderId="1" xfId="3" applyFont="1" applyFill="1" applyBorder="1" applyAlignment="1">
      <alignment vertical="top" wrapText="1"/>
    </xf>
    <xf numFmtId="0" fontId="7" fillId="5" borderId="1" xfId="3" applyFont="1" applyFill="1" applyBorder="1" applyAlignment="1">
      <alignment horizontal="left" vertical="top" wrapText="1"/>
    </xf>
    <xf numFmtId="0" fontId="6" fillId="8" borderId="0" xfId="0" applyFont="1" applyFill="1"/>
  </cellXfs>
  <cellStyles count="9">
    <cellStyle name="Normal" xfId="0" builtinId="0"/>
    <cellStyle name="Normal 2" xfId="3" xr:uid="{11BC4240-3A76-4E1B-8A18-4E31C3251997}"/>
    <cellStyle name="Normal 2 2" xfId="1" xr:uid="{6D38D1C5-0D37-42AC-A845-4DE3262A9320}"/>
    <cellStyle name="Normal 2 2 2" xfId="6" xr:uid="{D56ADDB5-3E83-4D59-90AC-CAF3A5C2EF7E}"/>
    <cellStyle name="Normal 3" xfId="4" xr:uid="{3C7FE151-D543-410F-A4A8-ED229FB293A4}"/>
    <cellStyle name="Normal 4" xfId="5" xr:uid="{28C3E3BC-689D-4BA7-96F1-29621D4AD71D}"/>
    <cellStyle name="Normal 5" xfId="8" xr:uid="{0F6B5FEF-363D-4AA1-A07D-FE74B218FA46}"/>
    <cellStyle name="Vírgula 2" xfId="2" xr:uid="{2C6D57F8-17C7-447A-9171-84F291AC68B2}"/>
    <cellStyle name="Vírgula 3" xfId="7" xr:uid="{D6670C03-6D00-4339-8309-91B503DEADD5}"/>
  </cellStyles>
  <dxfs count="123">
    <dxf>
      <font>
        <b val="0"/>
        <i val="0"/>
        <strike val="0"/>
        <condense val="0"/>
        <extend val="0"/>
        <outline val="0"/>
        <shadow val="0"/>
        <u val="none"/>
        <vertAlign val="baseline"/>
        <sz val="11"/>
        <color auto="1"/>
        <name val="Calibri"/>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border>
      <protection locked="1" hidden="0"/>
    </dxf>
    <dxf>
      <font>
        <strike val="0"/>
        <outline val="0"/>
        <shadow val="0"/>
        <u val="none"/>
        <vertAlign val="baseline"/>
        <sz val="10"/>
        <name val="Calibri"/>
        <family val="2"/>
        <scheme val="minor"/>
      </font>
    </dxf>
    <dxf>
      <font>
        <b val="0"/>
        <i val="0"/>
        <strike val="0"/>
        <condense val="0"/>
        <extend val="0"/>
        <outline val="0"/>
        <shadow val="0"/>
        <u val="none"/>
        <vertAlign val="baseline"/>
        <sz val="11"/>
        <color auto="1"/>
        <name val="Calibri"/>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border>
      <protection locked="1" hidden="0"/>
    </dxf>
    <dxf>
      <font>
        <strike val="0"/>
        <outline val="0"/>
        <shadow val="0"/>
        <u val="none"/>
        <vertAlign val="baseline"/>
        <sz val="10"/>
        <name val="Calibri"/>
        <family val="2"/>
        <scheme val="minor"/>
      </font>
    </dxf>
    <dxf>
      <font>
        <b val="0"/>
        <i val="0"/>
        <strike val="0"/>
        <condense val="0"/>
        <extend val="0"/>
        <outline val="0"/>
        <shadow val="0"/>
        <u val="none"/>
        <vertAlign val="baseline"/>
        <sz val="11"/>
        <color auto="1"/>
        <name val="Calibri"/>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border>
      <protection locked="1" hidden="0"/>
    </dxf>
    <dxf>
      <font>
        <strike val="0"/>
        <outline val="0"/>
        <shadow val="0"/>
        <u val="none"/>
        <vertAlign val="baseline"/>
        <sz val="10"/>
        <name val="Calibri"/>
        <family val="2"/>
        <scheme val="minor"/>
      </font>
    </dxf>
    <dxf>
      <font>
        <b val="0"/>
        <i val="0"/>
        <strike val="0"/>
        <condense val="0"/>
        <extend val="0"/>
        <outline val="0"/>
        <shadow val="0"/>
        <u val="none"/>
        <vertAlign val="baseline"/>
        <sz val="11"/>
        <color auto="1"/>
        <name val="Calibri"/>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border>
      <protection locked="1" hidden="0"/>
    </dxf>
    <dxf>
      <font>
        <strike val="0"/>
        <outline val="0"/>
        <shadow val="0"/>
        <u val="none"/>
        <vertAlign val="baseline"/>
        <sz val="10"/>
        <name val="Calibri"/>
        <family val="2"/>
        <scheme val="minor"/>
      </font>
    </dxf>
    <dxf>
      <font>
        <b val="0"/>
        <i val="0"/>
        <strike val="0"/>
        <condense val="0"/>
        <extend val="0"/>
        <outline val="0"/>
        <shadow val="0"/>
        <u val="none"/>
        <vertAlign val="baseline"/>
        <sz val="11"/>
        <color auto="1"/>
        <name val="Calibri"/>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border>
      <protection locked="1" hidden="0"/>
    </dxf>
    <dxf>
      <font>
        <strike val="0"/>
        <outline val="0"/>
        <shadow val="0"/>
        <u val="none"/>
        <vertAlign val="baseline"/>
        <sz val="10"/>
        <name val="Calibri"/>
        <family val="2"/>
        <scheme val="minor"/>
      </font>
    </dxf>
    <dxf>
      <font>
        <b val="0"/>
        <i val="0"/>
        <strike val="0"/>
        <condense val="0"/>
        <extend val="0"/>
        <outline val="0"/>
        <shadow val="0"/>
        <u val="none"/>
        <vertAlign val="baseline"/>
        <sz val="11"/>
        <color auto="1"/>
        <name val="Calibri"/>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border>
      <protection locked="1" hidden="0"/>
    </dxf>
    <dxf>
      <font>
        <strike val="0"/>
        <outline val="0"/>
        <shadow val="0"/>
        <u val="none"/>
        <vertAlign val="baseline"/>
        <sz val="10"/>
        <name val="Calibri"/>
        <family val="2"/>
        <scheme val="minor"/>
      </font>
    </dxf>
    <dxf>
      <font>
        <b val="0"/>
        <i val="0"/>
        <strike val="0"/>
        <condense val="0"/>
        <extend val="0"/>
        <outline val="0"/>
        <shadow val="0"/>
        <u val="none"/>
        <vertAlign val="baseline"/>
        <sz val="11"/>
        <color auto="1"/>
        <name val="Calibri"/>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border>
      <protection locked="1" hidden="0"/>
    </dxf>
    <dxf>
      <font>
        <strike val="0"/>
        <outline val="0"/>
        <shadow val="0"/>
        <u val="none"/>
        <vertAlign val="baseline"/>
        <sz val="10"/>
        <name val="Calibri"/>
        <family val="2"/>
        <scheme val="minor"/>
      </font>
    </dxf>
    <dxf>
      <font>
        <b val="0"/>
        <i val="0"/>
        <strike val="0"/>
        <condense val="0"/>
        <extend val="0"/>
        <outline val="0"/>
        <shadow val="0"/>
        <u val="none"/>
        <vertAlign val="baseline"/>
        <sz val="11"/>
        <color auto="1"/>
        <name val="Calibri"/>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border>
      <protection locked="1" hidden="0"/>
    </dxf>
    <dxf>
      <font>
        <strike val="0"/>
        <outline val="0"/>
        <shadow val="0"/>
        <u val="none"/>
        <vertAlign val="baseline"/>
        <sz val="10"/>
        <name val="Calibri"/>
        <family val="2"/>
        <scheme val="minor"/>
      </font>
    </dxf>
    <dxf>
      <font>
        <b val="0"/>
        <i val="0"/>
        <strike val="0"/>
        <condense val="0"/>
        <extend val="0"/>
        <outline val="0"/>
        <shadow val="0"/>
        <u val="none"/>
        <vertAlign val="baseline"/>
        <sz val="11"/>
        <color auto="1"/>
        <name val="Calibri"/>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border>
      <protection locked="1" hidden="0"/>
    </dxf>
    <dxf>
      <font>
        <strike val="0"/>
        <outline val="0"/>
        <shadow val="0"/>
        <u val="none"/>
        <vertAlign val="baseline"/>
        <sz val="10"/>
        <name val="Calibri"/>
        <family val="2"/>
        <scheme val="minor"/>
      </font>
    </dxf>
    <dxf>
      <font>
        <b val="0"/>
        <i val="0"/>
        <strike val="0"/>
        <condense val="0"/>
        <extend val="0"/>
        <outline val="0"/>
        <shadow val="0"/>
        <u val="none"/>
        <vertAlign val="baseline"/>
        <sz val="11"/>
        <color auto="1"/>
        <name val="Calibri"/>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border>
      <protection locked="1" hidden="0"/>
    </dxf>
    <dxf>
      <font>
        <strike val="0"/>
        <outline val="0"/>
        <shadow val="0"/>
        <u val="none"/>
        <vertAlign val="baseline"/>
        <sz val="10"/>
        <name val="Calibri"/>
        <family val="2"/>
        <scheme val="minor"/>
      </font>
    </dxf>
    <dxf>
      <font>
        <b val="0"/>
        <i val="0"/>
        <strike val="0"/>
        <condense val="0"/>
        <extend val="0"/>
        <outline val="0"/>
        <shadow val="0"/>
        <u val="none"/>
        <vertAlign val="baseline"/>
        <sz val="11"/>
        <color auto="1"/>
        <name val="Calibri"/>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border>
      <protection locked="1" hidden="0"/>
    </dxf>
    <dxf>
      <font>
        <strike val="0"/>
        <outline val="0"/>
        <shadow val="0"/>
        <u val="none"/>
        <vertAlign val="baseline"/>
        <sz val="10"/>
        <name val="Calibri"/>
        <family val="2"/>
        <scheme val="minor"/>
      </font>
    </dxf>
    <dxf>
      <font>
        <b val="0"/>
        <i val="0"/>
        <strike val="0"/>
        <condense val="0"/>
        <extend val="0"/>
        <outline val="0"/>
        <shadow val="0"/>
        <u val="none"/>
        <vertAlign val="baseline"/>
        <sz val="11"/>
        <color auto="1"/>
        <name val="Calibri"/>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border>
      <protection locked="1" hidden="0"/>
    </dxf>
    <dxf>
      <font>
        <strike val="0"/>
        <outline val="0"/>
        <shadow val="0"/>
        <u val="none"/>
        <vertAlign val="baseline"/>
        <sz val="10"/>
        <name val="Calibri"/>
        <family val="2"/>
        <scheme val="minor"/>
      </font>
    </dxf>
    <dxf>
      <font>
        <b val="0"/>
        <i val="0"/>
        <strike val="0"/>
        <condense val="0"/>
        <extend val="0"/>
        <outline val="0"/>
        <shadow val="0"/>
        <u val="none"/>
        <vertAlign val="baseline"/>
        <sz val="11"/>
        <color auto="1"/>
        <name val="Calibri"/>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border>
      <protection locked="1" hidden="0"/>
    </dxf>
    <dxf>
      <font>
        <strike val="0"/>
        <outline val="0"/>
        <shadow val="0"/>
        <u val="none"/>
        <vertAlign val="baseline"/>
        <sz val="10"/>
        <name val="Calibri"/>
        <family val="2"/>
        <scheme val="minor"/>
      </font>
    </dxf>
    <dxf>
      <font>
        <b val="0"/>
        <i val="0"/>
        <strike val="0"/>
        <condense val="0"/>
        <extend val="0"/>
        <outline val="0"/>
        <shadow val="0"/>
        <u val="none"/>
        <vertAlign val="baseline"/>
        <sz val="11"/>
        <color auto="1"/>
        <name val="Calibri"/>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border>
      <protection locked="1" hidden="0"/>
    </dxf>
    <dxf>
      <font>
        <strike val="0"/>
        <outline val="0"/>
        <shadow val="0"/>
        <u val="none"/>
        <vertAlign val="baseline"/>
        <sz val="10"/>
        <name val="Calibri"/>
        <family val="2"/>
        <scheme val="minor"/>
      </font>
    </dxf>
    <dxf>
      <font>
        <b val="0"/>
        <i val="0"/>
        <strike val="0"/>
        <condense val="0"/>
        <extend val="0"/>
        <outline val="0"/>
        <shadow val="0"/>
        <u val="none"/>
        <vertAlign val="baseline"/>
        <sz val="11"/>
        <color auto="1"/>
        <name val="Calibri"/>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border>
      <protection locked="1" hidden="0"/>
    </dxf>
    <dxf>
      <font>
        <strike val="0"/>
        <outline val="0"/>
        <shadow val="0"/>
        <u val="none"/>
        <vertAlign val="baseline"/>
        <sz val="10"/>
        <name val="Calibri"/>
        <family val="2"/>
        <scheme val="minor"/>
      </font>
    </dxf>
    <dxf>
      <font>
        <b val="0"/>
        <i val="0"/>
        <strike val="0"/>
        <condense val="0"/>
        <extend val="0"/>
        <outline val="0"/>
        <shadow val="0"/>
        <u val="none"/>
        <vertAlign val="baseline"/>
        <sz val="11"/>
        <color auto="1"/>
        <name val="Calibri"/>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border>
      <protection locked="1" hidden="0"/>
    </dxf>
    <dxf>
      <font>
        <strike val="0"/>
        <outline val="0"/>
        <shadow val="0"/>
        <u val="none"/>
        <vertAlign val="baseline"/>
        <sz val="10"/>
        <name val="Calibri"/>
        <family val="2"/>
        <scheme val="minor"/>
      </font>
    </dxf>
    <dxf>
      <font>
        <b val="0"/>
        <i val="0"/>
        <strike val="0"/>
        <condense val="0"/>
        <extend val="0"/>
        <outline val="0"/>
        <shadow val="0"/>
        <u val="none"/>
        <vertAlign val="baseline"/>
        <sz val="11"/>
        <color auto="1"/>
        <name val="Calibri"/>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border>
      <protection locked="1" hidden="0"/>
    </dxf>
    <dxf>
      <font>
        <strike val="0"/>
        <outline val="0"/>
        <shadow val="0"/>
        <u val="none"/>
        <vertAlign val="baseline"/>
        <sz val="10"/>
        <name val="Calibri"/>
        <family val="2"/>
        <scheme val="minor"/>
      </font>
    </dxf>
    <dxf>
      <font>
        <b val="0"/>
        <i val="0"/>
        <strike val="0"/>
        <condense val="0"/>
        <extend val="0"/>
        <outline val="0"/>
        <shadow val="0"/>
        <u val="none"/>
        <vertAlign val="baseline"/>
        <sz val="11"/>
        <color auto="1"/>
        <name val="Calibri"/>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border>
      <protection locked="1" hidden="0"/>
    </dxf>
    <dxf>
      <font>
        <strike val="0"/>
        <outline val="0"/>
        <shadow val="0"/>
        <u val="none"/>
        <vertAlign val="baseline"/>
        <sz val="10"/>
        <name val="Calibri"/>
        <family val="2"/>
        <scheme val="minor"/>
      </font>
    </dxf>
    <dxf>
      <font>
        <b val="0"/>
        <i val="0"/>
        <strike val="0"/>
        <condense val="0"/>
        <extend val="0"/>
        <outline val="0"/>
        <shadow val="0"/>
        <u val="none"/>
        <vertAlign val="baseline"/>
        <sz val="11"/>
        <color auto="1"/>
        <name val="Calibri"/>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border>
      <protection locked="1" hidden="0"/>
    </dxf>
    <dxf>
      <font>
        <strike val="0"/>
        <outline val="0"/>
        <shadow val="0"/>
        <u val="none"/>
        <vertAlign val="baseline"/>
        <sz val="10"/>
        <name val="Calibri"/>
        <family val="2"/>
        <scheme val="minor"/>
      </font>
    </dxf>
    <dxf>
      <font>
        <b val="0"/>
        <i val="0"/>
        <strike val="0"/>
        <condense val="0"/>
        <extend val="0"/>
        <outline val="0"/>
        <shadow val="0"/>
        <u val="none"/>
        <vertAlign val="baseline"/>
        <sz val="11"/>
        <color auto="1"/>
        <name val="Calibri"/>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border>
      <protection locked="1" hidden="0"/>
    </dxf>
    <dxf>
      <font>
        <strike val="0"/>
        <outline val="0"/>
        <shadow val="0"/>
        <u val="none"/>
        <vertAlign val="baseline"/>
        <sz val="10"/>
        <name val="Calibri"/>
        <family val="2"/>
        <scheme val="minor"/>
      </font>
    </dxf>
    <dxf>
      <font>
        <b val="0"/>
        <i val="0"/>
        <strike val="0"/>
        <condense val="0"/>
        <extend val="0"/>
        <outline val="0"/>
        <shadow val="0"/>
        <u val="none"/>
        <vertAlign val="baseline"/>
        <sz val="11"/>
        <color auto="1"/>
        <name val="Calibri"/>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border>
      <protection locked="1" hidden="0"/>
    </dxf>
    <dxf>
      <font>
        <strike val="0"/>
        <outline val="0"/>
        <shadow val="0"/>
        <u val="none"/>
        <vertAlign val="baseline"/>
        <sz val="10"/>
        <name val="Calibri"/>
        <family val="2"/>
        <scheme val="minor"/>
      </font>
    </dxf>
    <dxf>
      <font>
        <b val="0"/>
        <i val="0"/>
        <strike val="0"/>
        <condense val="0"/>
        <extend val="0"/>
        <outline val="0"/>
        <shadow val="0"/>
        <u val="none"/>
        <vertAlign val="baseline"/>
        <sz val="11"/>
        <color auto="1"/>
        <name val="Calibri"/>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border>
      <protection locked="1" hidden="0"/>
    </dxf>
    <dxf>
      <font>
        <strike val="0"/>
        <outline val="0"/>
        <shadow val="0"/>
        <u val="none"/>
        <vertAlign val="baseline"/>
        <sz val="10"/>
        <name val="Calibri"/>
        <family val="2"/>
        <scheme val="minor"/>
      </font>
    </dxf>
    <dxf>
      <font>
        <b val="0"/>
        <i val="0"/>
        <strike val="0"/>
        <condense val="0"/>
        <extend val="0"/>
        <outline val="0"/>
        <shadow val="0"/>
        <u val="none"/>
        <vertAlign val="baseline"/>
        <sz val="11"/>
        <color auto="1"/>
        <name val="Calibri"/>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border>
      <protection locked="1" hidden="0"/>
    </dxf>
    <dxf>
      <font>
        <strike val="0"/>
        <outline val="0"/>
        <shadow val="0"/>
        <u val="none"/>
        <vertAlign val="baseline"/>
        <sz val="10"/>
        <name val="Calibri"/>
        <family val="2"/>
        <scheme val="minor"/>
      </font>
    </dxf>
    <dxf>
      <font>
        <b val="0"/>
        <i val="0"/>
        <strike val="0"/>
        <condense val="0"/>
        <extend val="0"/>
        <outline val="0"/>
        <shadow val="0"/>
        <u val="none"/>
        <vertAlign val="baseline"/>
        <sz val="11"/>
        <color auto="1"/>
        <name val="Calibri"/>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border>
      <protection locked="1" hidden="0"/>
    </dxf>
    <dxf>
      <font>
        <strike val="0"/>
        <outline val="0"/>
        <shadow val="0"/>
        <u val="none"/>
        <vertAlign val="baseline"/>
        <sz val="10"/>
        <name val="Calibri"/>
        <family val="2"/>
        <scheme val="minor"/>
      </font>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ck">
          <color auto="1"/>
        </right>
        <top style="thin">
          <color indexed="64"/>
        </top>
        <bottom/>
      </border>
      <protection locked="1" hidden="0"/>
    </dxf>
    <dxf>
      <font>
        <b val="0"/>
        <i val="0"/>
        <strike val="0"/>
        <condense val="0"/>
        <extend val="0"/>
        <outline val="0"/>
        <shadow val="0"/>
        <u val="none"/>
        <vertAlign val="baseline"/>
        <sz val="10"/>
        <color auto="1"/>
        <name val="Calibri"/>
        <family val="2"/>
        <scheme val="minor"/>
      </font>
      <numFmt numFmtId="19" formatCode="dd/mm/yyyy"/>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ck">
          <color auto="1"/>
        </right>
        <top style="thin">
          <color indexed="64"/>
        </top>
        <bottom/>
      </border>
      <protection locked="1" hidden="0"/>
    </dxf>
    <dxf>
      <font>
        <strike val="0"/>
        <outline val="0"/>
        <shadow val="0"/>
        <u val="none"/>
        <vertAlign val="baseline"/>
        <sz val="10"/>
        <name val="Calibri"/>
        <family val="2"/>
        <scheme val="minor"/>
      </font>
      <numFmt numFmtId="19" formatCode="dd/mm/yyyy"/>
    </dxf>
    <dxf>
      <font>
        <b val="0"/>
        <i val="0"/>
        <strike val="0"/>
        <condense val="0"/>
        <extend val="0"/>
        <outline val="0"/>
        <shadow val="0"/>
        <u val="none"/>
        <vertAlign val="baseline"/>
        <sz val="11"/>
        <color auto="1"/>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strike val="0"/>
        <outline val="0"/>
        <shadow val="0"/>
        <u val="none"/>
        <vertAlign val="baseline"/>
        <sz val="10"/>
        <name val="Calibri"/>
        <family val="2"/>
        <scheme val="minor"/>
      </font>
    </dxf>
    <dxf>
      <font>
        <b val="0"/>
        <i val="0"/>
        <strike val="0"/>
        <condense val="0"/>
        <extend val="0"/>
        <outline val="0"/>
        <shadow val="0"/>
        <u val="none"/>
        <vertAlign val="baseline"/>
        <sz val="11"/>
        <color auto="1"/>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strike val="0"/>
        <outline val="0"/>
        <shadow val="0"/>
        <u val="none"/>
        <vertAlign val="baseline"/>
        <sz val="10"/>
        <name val="Calibri"/>
        <family val="2"/>
        <scheme val="minor"/>
      </font>
    </dxf>
    <dxf>
      <font>
        <b val="0"/>
        <i val="0"/>
        <strike val="0"/>
        <condense val="0"/>
        <extend val="0"/>
        <outline val="0"/>
        <shadow val="0"/>
        <u val="none"/>
        <vertAlign val="baseline"/>
        <sz val="11"/>
        <color auto="1"/>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strike val="0"/>
        <outline val="0"/>
        <shadow val="0"/>
        <u val="none"/>
        <vertAlign val="baseline"/>
        <sz val="10"/>
        <name val="Calibri"/>
        <family val="2"/>
        <scheme val="minor"/>
      </font>
    </dxf>
    <dxf>
      <font>
        <b val="0"/>
        <i val="0"/>
        <strike val="0"/>
        <condense val="0"/>
        <extend val="0"/>
        <outline val="0"/>
        <shadow val="0"/>
        <u val="none"/>
        <vertAlign val="baseline"/>
        <sz val="11"/>
        <color auto="1"/>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strike val="0"/>
        <outline val="0"/>
        <shadow val="0"/>
        <u val="none"/>
        <vertAlign val="baseline"/>
        <sz val="10"/>
        <name val="Calibri"/>
        <family val="2"/>
        <scheme val="minor"/>
      </font>
    </dxf>
    <dxf>
      <font>
        <strike val="0"/>
        <outline val="0"/>
        <shadow val="0"/>
        <u val="none"/>
        <vertAlign val="baseline"/>
        <sz val="10"/>
        <name val="Calibri"/>
        <family val="2"/>
        <scheme val="minor"/>
      </font>
    </dxf>
    <dxf>
      <font>
        <strike val="0"/>
        <outline val="0"/>
        <shadow val="0"/>
        <u val="none"/>
        <vertAlign val="baseline"/>
        <sz val="10"/>
        <name val="Calibri"/>
        <family val="2"/>
        <scheme val="minor"/>
      </font>
    </dxf>
    <dxf>
      <font>
        <strike val="0"/>
        <outline val="0"/>
        <shadow val="0"/>
        <u val="none"/>
        <vertAlign val="baseline"/>
        <sz val="10"/>
        <name val="Calibri"/>
        <family val="2"/>
        <scheme val="minor"/>
      </font>
    </dxf>
    <dxf>
      <font>
        <strike val="0"/>
        <outline val="0"/>
        <shadow val="0"/>
        <u val="none"/>
        <vertAlign val="baseline"/>
        <sz val="10"/>
        <name val="Calibri"/>
        <family val="2"/>
        <scheme val="minor"/>
      </font>
    </dxf>
    <dxf>
      <font>
        <strike val="0"/>
        <outline val="0"/>
        <shadow val="0"/>
        <u val="none"/>
        <vertAlign val="baseline"/>
        <sz val="10"/>
        <name val="Calibri"/>
        <family val="2"/>
        <scheme val="minor"/>
      </font>
    </dxf>
    <dxf>
      <font>
        <strike val="0"/>
        <outline val="0"/>
        <shadow val="0"/>
        <u val="none"/>
        <vertAlign val="baseline"/>
        <sz val="10"/>
        <name val="Calibri"/>
        <family val="2"/>
        <scheme val="minor"/>
      </font>
    </dxf>
    <dxf>
      <font>
        <strike val="0"/>
        <outline val="0"/>
        <shadow val="0"/>
        <u val="none"/>
        <vertAlign val="baseline"/>
        <sz val="10"/>
        <name val="Calibri"/>
        <family val="2"/>
        <scheme val="minor"/>
      </font>
    </dxf>
    <dxf>
      <font>
        <b val="0"/>
        <i val="0"/>
        <strike val="0"/>
        <condense val="0"/>
        <extend val="0"/>
        <outline val="0"/>
        <shadow val="0"/>
        <u val="none"/>
        <vertAlign val="baseline"/>
        <sz val="11"/>
        <color auto="1"/>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strike val="0"/>
        <outline val="0"/>
        <shadow val="0"/>
        <u val="none"/>
        <vertAlign val="baseline"/>
        <sz val="10"/>
        <name val="Calibri"/>
        <family val="2"/>
        <scheme val="minor"/>
      </font>
    </dxf>
    <dxf>
      <font>
        <b val="0"/>
        <i val="0"/>
        <strike val="0"/>
        <condense val="0"/>
        <extend val="0"/>
        <outline val="0"/>
        <shadow val="0"/>
        <u val="none"/>
        <vertAlign val="baseline"/>
        <sz val="11"/>
        <color auto="1"/>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border>
      <protection locked="1" hidden="0"/>
    </dxf>
    <dxf>
      <font>
        <strike val="0"/>
        <outline val="0"/>
        <shadow val="0"/>
        <u val="none"/>
        <vertAlign val="baseline"/>
        <sz val="10"/>
        <name val="Calibri"/>
        <family val="2"/>
        <scheme val="minor"/>
      </font>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strike val="0"/>
        <outline val="0"/>
        <shadow val="0"/>
        <u val="none"/>
        <vertAlign val="baseline"/>
        <sz val="10"/>
        <name val="Calibri"/>
        <family val="2"/>
        <scheme val="minor"/>
      </font>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ck">
          <color indexed="64"/>
        </left>
        <right style="thin">
          <color indexed="64"/>
        </right>
        <top style="thin">
          <color indexed="64"/>
        </top>
        <bottom/>
      </border>
      <protection locked="1" hidden="0"/>
    </dxf>
    <dxf>
      <font>
        <strike val="0"/>
        <outline val="0"/>
        <shadow val="0"/>
        <u val="none"/>
        <vertAlign val="baseline"/>
        <sz val="10"/>
        <name val="Calibri"/>
        <family val="2"/>
        <scheme val="minor"/>
      </font>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0"/>
        <color auto="1"/>
        <name val="Calibri"/>
        <family val="2"/>
        <scheme val="minor"/>
      </font>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0"/>
        <color auto="1"/>
        <name val="Calibri"/>
        <family val="2"/>
        <scheme val="minor"/>
      </font>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0"/>
        <color auto="1"/>
        <name val="Calibri"/>
        <family val="2"/>
        <scheme val="minor"/>
      </font>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strike val="0"/>
        <outline val="0"/>
        <shadow val="0"/>
        <u val="none"/>
        <vertAlign val="baseline"/>
        <sz val="10"/>
        <name val="Calibri"/>
        <family val="2"/>
        <scheme val="minor"/>
      </font>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strike val="0"/>
        <outline val="0"/>
        <shadow val="0"/>
        <u val="none"/>
        <vertAlign val="baseline"/>
        <sz val="10"/>
        <name val="Calibri"/>
        <family val="2"/>
        <scheme val="minor"/>
      </font>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strike val="0"/>
        <outline val="0"/>
        <shadow val="0"/>
        <u val="none"/>
        <vertAlign val="baseline"/>
        <sz val="10"/>
        <name val="Calibri"/>
        <family val="2"/>
        <scheme val="minor"/>
      </font>
    </dxf>
    <dxf>
      <font>
        <b val="0"/>
        <i val="0"/>
        <strike val="0"/>
        <condense val="0"/>
        <extend val="0"/>
        <outline val="0"/>
        <shadow val="0"/>
        <u val="none"/>
        <vertAlign val="baseline"/>
        <sz val="11"/>
        <color auto="1"/>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ck">
          <color indexed="64"/>
        </left>
        <right style="thin">
          <color indexed="64"/>
        </right>
        <top style="thin">
          <color indexed="64"/>
        </top>
        <bottom/>
      </border>
      <protection locked="1" hidden="0"/>
    </dxf>
    <dxf>
      <font>
        <strike val="0"/>
        <outline val="0"/>
        <shadow val="0"/>
        <u val="none"/>
        <vertAlign val="baseline"/>
        <sz val="10"/>
        <name val="Calibri"/>
        <family val="2"/>
        <scheme val="minor"/>
      </font>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10"/>
        <color auto="1"/>
        <name val="Calibri"/>
        <family val="2"/>
        <scheme val="minor"/>
      </font>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10"/>
        <color auto="1"/>
        <name val="Calibri"/>
        <family val="2"/>
        <scheme val="minor"/>
      </font>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0" hidden="0"/>
    </dxf>
    <dxf>
      <font>
        <strike val="0"/>
        <outline val="0"/>
        <shadow val="0"/>
        <u val="none"/>
        <vertAlign val="baseline"/>
        <sz val="10"/>
        <name val="Calibri"/>
        <family val="2"/>
        <scheme val="minor"/>
      </font>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strike val="0"/>
        <outline val="0"/>
        <shadow val="0"/>
        <u val="none"/>
        <vertAlign val="baseline"/>
        <sz val="10"/>
        <name val="Calibri"/>
        <family val="2"/>
        <scheme val="minor"/>
      </font>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ck">
          <color indexed="64"/>
        </left>
        <right style="thin">
          <color indexed="64"/>
        </right>
        <top style="thin">
          <color indexed="64"/>
        </top>
        <bottom/>
      </border>
      <protection locked="1" hidden="0"/>
    </dxf>
    <dxf>
      <font>
        <strike val="0"/>
        <outline val="0"/>
        <shadow val="0"/>
        <u val="none"/>
        <vertAlign val="baseline"/>
        <sz val="10"/>
        <name val="Calibri"/>
        <family val="2"/>
        <scheme val="minor"/>
      </font>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strike val="0"/>
        <outline val="0"/>
        <shadow val="0"/>
        <u val="none"/>
        <vertAlign val="baseline"/>
        <sz val="10"/>
        <name val="Calibri"/>
        <family val="2"/>
        <scheme val="minor"/>
      </font>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0"/>
        <color auto="1"/>
        <name val="Calibri"/>
        <family val="2"/>
        <scheme val="minor"/>
      </font>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strike val="0"/>
        <outline val="0"/>
        <shadow val="0"/>
        <u val="none"/>
        <vertAlign val="baseline"/>
        <sz val="10"/>
        <name val="Calibri"/>
        <family val="2"/>
        <scheme val="minor"/>
      </font>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strike val="0"/>
        <outline val="0"/>
        <shadow val="0"/>
        <u val="none"/>
        <vertAlign val="baseline"/>
        <sz val="10"/>
        <name val="Calibri"/>
        <family val="2"/>
        <scheme val="minor"/>
      </font>
    </dxf>
    <dxf>
      <font>
        <b val="0"/>
        <i val="0"/>
        <strike val="0"/>
        <condense val="0"/>
        <extend val="0"/>
        <outline val="0"/>
        <shadow val="0"/>
        <u val="none"/>
        <vertAlign val="baseline"/>
        <sz val="11"/>
        <color auto="1"/>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strike val="0"/>
        <outline val="0"/>
        <shadow val="0"/>
        <u val="none"/>
        <vertAlign val="baseline"/>
        <sz val="10"/>
        <name val="Calibri"/>
        <family val="2"/>
        <scheme val="minor"/>
      </font>
    </dxf>
    <dxf>
      <font>
        <b val="0"/>
        <i val="0"/>
        <strike val="0"/>
        <condense val="0"/>
        <extend val="0"/>
        <outline val="0"/>
        <shadow val="0"/>
        <u val="none"/>
        <vertAlign val="baseline"/>
        <sz val="11"/>
        <color auto="1"/>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strike val="0"/>
        <outline val="0"/>
        <shadow val="0"/>
        <u val="none"/>
        <vertAlign val="baseline"/>
        <sz val="10"/>
        <name val="Calibri"/>
        <family val="2"/>
        <scheme val="minor"/>
      </font>
    </dxf>
    <dxf>
      <font>
        <b val="0"/>
        <i val="0"/>
        <strike val="0"/>
        <condense val="0"/>
        <extend val="0"/>
        <outline val="0"/>
        <shadow val="0"/>
        <u val="none"/>
        <vertAlign val="baseline"/>
        <sz val="11"/>
        <color auto="1"/>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right style="thin">
          <color indexed="64"/>
        </right>
        <top style="thin">
          <color indexed="64"/>
        </top>
        <bottom/>
      </border>
      <protection locked="1" hidden="0"/>
    </dxf>
    <dxf>
      <font>
        <strike val="0"/>
        <outline val="0"/>
        <shadow val="0"/>
        <u val="none"/>
        <vertAlign val="baseline"/>
        <sz val="10"/>
        <name val="Calibri"/>
        <family val="2"/>
        <scheme val="minor"/>
      </font>
    </dxf>
    <dxf>
      <font>
        <strike val="0"/>
        <outline val="0"/>
        <shadow val="0"/>
        <u val="none"/>
        <vertAlign val="baseline"/>
        <sz val="10"/>
        <name val="Calibri"/>
        <family val="2"/>
        <scheme val="minor"/>
      </font>
    </dxf>
    <dxf>
      <font>
        <strike val="0"/>
        <outline val="0"/>
        <shadow val="0"/>
        <u val="none"/>
        <vertAlign val="baseline"/>
        <sz val="10"/>
        <name val="Calibri"/>
        <family val="2"/>
        <scheme val="minor"/>
      </font>
    </dxf>
    <dxf>
      <font>
        <strike val="0"/>
        <outline val="0"/>
        <shadow val="0"/>
        <u val="none"/>
        <vertAlign val="baseline"/>
        <sz val="10"/>
        <name val="Calibri"/>
        <family val="2"/>
        <scheme val="minor"/>
      </font>
    </dxf>
    <dxf>
      <fill>
        <patternFill patternType="solid">
          <fgColor theme="0" tint="-0.14999847407452621"/>
          <bgColor theme="0" tint="-0.14999847407452621"/>
        </patternFill>
      </fill>
    </dxf>
    <dxf>
      <fill>
        <patternFill patternType="solid">
          <fgColor theme="0" tint="-0.14999847407452621"/>
          <bgColor theme="0" tint="-0.14999847407452621"/>
        </patternFill>
      </fill>
    </dxf>
    <dxf>
      <font>
        <b/>
        <color theme="0"/>
      </font>
      <fill>
        <patternFill patternType="solid">
          <fgColor theme="1"/>
          <bgColor theme="1"/>
        </patternFill>
      </fill>
    </dxf>
    <dxf>
      <font>
        <b/>
        <color theme="0"/>
      </font>
      <fill>
        <patternFill patternType="solid">
          <fgColor theme="1"/>
          <bgColor theme="1"/>
        </patternFill>
      </fill>
    </dxf>
    <dxf>
      <border>
        <top style="double">
          <color theme="1"/>
        </top>
      </border>
    </dxf>
    <dxf>
      <font>
        <b/>
        <color theme="0"/>
      </font>
      <fill>
        <patternFill patternType="solid">
          <fgColor theme="1"/>
          <bgColor rgb="FF002060"/>
        </patternFill>
      </fill>
      <border>
        <bottom style="medium">
          <color theme="1"/>
        </bottom>
      </border>
    </dxf>
    <dxf>
      <font>
        <color theme="1"/>
      </font>
      <border>
        <left style="thin">
          <color theme="1"/>
        </left>
        <right style="thin">
          <color theme="1"/>
        </right>
        <top style="medium">
          <color theme="1"/>
        </top>
        <bottom style="medium">
          <color theme="1"/>
        </bottom>
        <vertical style="thin">
          <color theme="1"/>
        </vertical>
        <horizontal style="thin">
          <color theme="1"/>
        </horizontal>
      </border>
    </dxf>
  </dxfs>
  <tableStyles count="1" defaultTableStyle="TableStyleMedium2" defaultPivotStyle="PivotStyleLight16">
    <tableStyle name="TableStyleMedium15 2" pivot="0" count="7" xr9:uid="{6A55BB75-53E8-4E5F-BCAB-5F4C62AEF392}">
      <tableStyleElement type="wholeTable" dxfId="122"/>
      <tableStyleElement type="headerRow" dxfId="121"/>
      <tableStyleElement type="totalRow" dxfId="120"/>
      <tableStyleElement type="firstColumn" dxfId="119"/>
      <tableStyleElement type="lastColumn" dxfId="118"/>
      <tableStyleElement type="firstRowStripe" dxfId="117"/>
      <tableStyleElement type="firstColumnStripe" dxfId="116"/>
    </tableStyle>
  </tableStyles>
  <colors>
    <mruColors>
      <color rgb="FFF3F5F7"/>
      <color rgb="FFCDCDCD"/>
      <color rgb="FFEFE5F7"/>
      <color rgb="FFE6D5F3"/>
      <color rgb="FFD8BEEC"/>
      <color rgb="FFD09A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0</xdr:col>
      <xdr:colOff>114301</xdr:colOff>
      <xdr:row>1</xdr:row>
      <xdr:rowOff>133349</xdr:rowOff>
    </xdr:from>
    <xdr:to>
      <xdr:col>0</xdr:col>
      <xdr:colOff>9497787</xdr:colOff>
      <xdr:row>21</xdr:row>
      <xdr:rowOff>95250</xdr:rowOff>
    </xdr:to>
    <xdr:sp macro="" textlink="">
      <xdr:nvSpPr>
        <xdr:cNvPr id="4" name="CaixaDeTexto 3">
          <a:extLst>
            <a:ext uri="{FF2B5EF4-FFF2-40B4-BE49-F238E27FC236}">
              <a16:creationId xmlns:a16="http://schemas.microsoft.com/office/drawing/2014/main" id="{D4744BA9-FEC8-4119-B1CC-F7FD5151A52D}"/>
            </a:ext>
          </a:extLst>
        </xdr:cNvPr>
        <xdr:cNvSpPr txBox="1"/>
      </xdr:nvSpPr>
      <xdr:spPr>
        <a:xfrm>
          <a:off x="114301" y="323849"/>
          <a:ext cx="9383486" cy="7010401"/>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pt-BR" sz="1100" b="1"/>
            <a:t>Resumo Geral: </a:t>
          </a:r>
        </a:p>
        <a:p>
          <a:pPr algn="l"/>
          <a:r>
            <a:rPr lang="pt-BR" sz="1100" b="1"/>
            <a:t>Método de cálculo dos parâmetros</a:t>
          </a:r>
          <a:r>
            <a:rPr lang="pt-BR" sz="1100" b="1" baseline="0"/>
            <a:t> e dos indicadores:</a:t>
          </a:r>
        </a:p>
        <a:p>
          <a:pPr algn="l"/>
          <a:endParaRPr lang="pt-BR" sz="1100" b="1" baseline="0"/>
        </a:p>
        <a:p>
          <a:pPr algn="l"/>
          <a:r>
            <a:rPr lang="pt-BR" sz="1100" b="1"/>
            <a:t> Parâmetros</a:t>
          </a:r>
          <a:r>
            <a:rPr lang="pt-BR" sz="1100" b="1" baseline="0"/>
            <a:t> de manutenção:</a:t>
          </a:r>
        </a:p>
        <a:p>
          <a:pPr algn="l"/>
          <a:endParaRPr lang="pt-BR" sz="1100" b="0" baseline="0"/>
        </a:p>
        <a:p>
          <a:pPr algn="l"/>
          <a:r>
            <a:rPr lang="pt-BR" sz="1100" b="0" baseline="0"/>
            <a:t>(1) Concessões: </a:t>
          </a:r>
        </a:p>
        <a:p>
          <a:pPr algn="l"/>
          <a:r>
            <a:rPr lang="pt-BR" sz="1100" b="0" baseline="0"/>
            <a:t> Edificações e instalações operacionais existentes na Rodovia totalmente recuperadas e reformadas para se adequarem às funcionalidades e aos padrões de operação requeridos, observado o disposto na Frente de Serviços Operacionais. </a:t>
          </a:r>
        </a:p>
        <a:p>
          <a:pPr algn="l"/>
          <a:endParaRPr lang="pt-BR" sz="1100" b="0" baseline="0"/>
        </a:p>
        <a:p>
          <a:pPr algn="l"/>
          <a:r>
            <a:rPr lang="pt-BR" sz="1100" b="0" baseline="0"/>
            <a:t>(2) Concessões:</a:t>
          </a:r>
        </a:p>
        <a:p>
          <a:pPr algn="l"/>
          <a:r>
            <a:rPr lang="pt-BR" sz="1100" b="0" baseline="0"/>
            <a:t> Edificações e instalações operacionais existentes na rodovia e UOP's/Delegacias (PRF) deverão estar adequadas às funcionalidades e aos padrões de operação requeridos, observado o disposto na Frente de Serviços Operacionais, atendendo aos padrões de acessibilidade exigidos na versão mais recente da Norma NBR 9050 da ABNT</a:t>
          </a:r>
        </a:p>
        <a:p>
          <a:pPr algn="l"/>
          <a:endParaRPr lang="pt-BR" sz="1100" b="0" baseline="0"/>
        </a:p>
        <a:p>
          <a:pPr algn="l"/>
          <a:r>
            <a:rPr lang="pt-BR" sz="1100" b="0" baseline="0"/>
            <a:t>(3) Concessões:</a:t>
          </a:r>
        </a:p>
        <a:p>
          <a:pPr algn="l"/>
          <a:r>
            <a:rPr lang="pt-BR" sz="1100" b="0" i="0">
              <a:solidFill>
                <a:schemeClr val="dk1"/>
              </a:solidFill>
              <a:effectLst/>
              <a:latin typeface="+mn-lt"/>
              <a:ea typeface="+mn-ea"/>
              <a:cs typeface="+mn-cs"/>
            </a:rPr>
            <a:t>Edificações e instalações operacionais existentes na RODOVIA previstas para aproveitamento deverão se encontrar totalmente recuperadas e reformadas para se adequarem às funcionalidades e aos padrões de operação requeridos, com as características anteriormente definidas. As edificações e instalações operacionais deverão ser objeto de intervenções de forma que se apresentem sempre com suas funcionalidades preservadas, de modo a prestar serviço adequado aos usuários. </a:t>
          </a:r>
          <a:endParaRPr lang="pt-BR" sz="1100" b="0" baseline="0"/>
        </a:p>
        <a:p>
          <a:pPr algn="l"/>
          <a:br>
            <a:rPr lang="pt-BR" sz="1100" b="0"/>
          </a:br>
          <a:r>
            <a:rPr lang="pt-BR" sz="1100" b="1"/>
            <a:t>A análise da adequação das edificações à funcionalidades e padrões de operação requeridos, inclusa avaliação das reformas  (1), (2), (3) deve observar o seguinte</a:t>
          </a:r>
          <a:r>
            <a:rPr lang="pt-BR" sz="1100" b="0"/>
            <a:t>: O atendimento ao parâmetro de classificação da edificação será considerado como "atendido" se edificação for classificada como "bom" ou "regular" indicando uma condição satisfatória de manutenção. Caso a edificação esteja classificada como "ruim" o atendimento ao parâmetro de classificação da edificação será considerado como "não atendido".</a:t>
          </a:r>
          <a:br>
            <a:rPr lang="pt-BR" sz="1100" b="0"/>
          </a:br>
          <a:br>
            <a:rPr lang="pt-BR" sz="1100" b="0"/>
          </a:br>
          <a:endParaRPr lang="pt-BR" sz="1100" b="0"/>
        </a:p>
        <a:p>
          <a:pPr algn="l"/>
          <a:r>
            <a:rPr lang="pt-BR" sz="1100" b="1"/>
            <a:t>(4) Concessões:</a:t>
          </a:r>
        </a:p>
        <a:p>
          <a:pPr algn="l"/>
          <a:r>
            <a:rPr lang="pt-BR" sz="1100" b="0"/>
            <a:t>Novas edificações, instalações operacionais e UOP's/Delegacias (PRF) novas ou reconstruídas deverão estar adequadas às funcionalidades e aos padrões de operação requeridos, observado o disposto na Frente de Serviços Operacionais, atendendo aos padrões de acessibilidade exigidos na versão mais recente da Norma NBR 9050 da ABNT</a:t>
          </a:r>
        </a:p>
        <a:p>
          <a:pPr algn="l"/>
          <a:endParaRPr lang="pt-BR" sz="1100" b="0"/>
        </a:p>
        <a:p>
          <a:pPr algn="l"/>
          <a:r>
            <a:rPr lang="pt-BR" sz="1100" b="0"/>
            <a:t>A análise quanto ao </a:t>
          </a:r>
          <a:r>
            <a:rPr lang="pt-BR" sz="1100" b="0">
              <a:solidFill>
                <a:schemeClr val="dk1"/>
              </a:solidFill>
              <a:effectLst/>
              <a:latin typeface="+mn-lt"/>
              <a:ea typeface="+mn-ea"/>
              <a:cs typeface="+mn-cs"/>
            </a:rPr>
            <a:t>atendimento ao parâmetro relacionado</a:t>
          </a:r>
          <a:r>
            <a:rPr lang="pt-BR" sz="1100" b="0" baseline="0">
              <a:solidFill>
                <a:schemeClr val="dk1"/>
              </a:solidFill>
              <a:effectLst/>
              <a:latin typeface="+mn-lt"/>
              <a:ea typeface="+mn-ea"/>
              <a:cs typeface="+mn-cs"/>
            </a:rPr>
            <a:t> </a:t>
          </a:r>
          <a:r>
            <a:rPr lang="pt-BR" sz="1100" b="0">
              <a:solidFill>
                <a:schemeClr val="dk1"/>
              </a:solidFill>
              <a:effectLst/>
              <a:latin typeface="+mn-lt"/>
              <a:ea typeface="+mn-ea"/>
              <a:cs typeface="+mn-cs"/>
            </a:rPr>
            <a:t>aos padrões de acessibilidade exigidos na NBR 9.050/2004 (4) da edificação deve observar</a:t>
          </a:r>
          <a:r>
            <a:rPr lang="pt-BR" sz="1100" b="0" baseline="0">
              <a:solidFill>
                <a:schemeClr val="dk1"/>
              </a:solidFill>
              <a:effectLst/>
              <a:latin typeface="+mn-lt"/>
              <a:ea typeface="+mn-ea"/>
              <a:cs typeface="+mn-cs"/>
            </a:rPr>
            <a:t> o seguinte: O atendimento ao parâmetro </a:t>
          </a:r>
          <a:r>
            <a:rPr lang="pt-BR" sz="1100" b="0">
              <a:solidFill>
                <a:schemeClr val="dk1"/>
              </a:solidFill>
              <a:effectLst/>
              <a:latin typeface="+mn-lt"/>
              <a:ea typeface="+mn-ea"/>
              <a:cs typeface="+mn-cs"/>
            </a:rPr>
            <a:t>será considerado como "atendido" se o resultado retornado for "sim" De igual forma, caso o resultado apresentado seja "não" o parâmetro será considerado como "não atendido".</a:t>
          </a:r>
          <a:endParaRPr lang="pt-BR" sz="1100" b="0"/>
        </a:p>
      </xdr:txBody>
    </xdr:sp>
    <xdr:clientData/>
  </xdr:twoCellAnchor>
  <xdr:twoCellAnchor>
    <xdr:from>
      <xdr:col>2</xdr:col>
      <xdr:colOff>0</xdr:colOff>
      <xdr:row>6</xdr:row>
      <xdr:rowOff>123825</xdr:rowOff>
    </xdr:from>
    <xdr:to>
      <xdr:col>6</xdr:col>
      <xdr:colOff>1171575</xdr:colOff>
      <xdr:row>13</xdr:row>
      <xdr:rowOff>171449</xdr:rowOff>
    </xdr:to>
    <xdr:sp macro="" textlink="">
      <xdr:nvSpPr>
        <xdr:cNvPr id="5" name="CaixaDeTexto 4">
          <a:extLst>
            <a:ext uri="{FF2B5EF4-FFF2-40B4-BE49-F238E27FC236}">
              <a16:creationId xmlns:a16="http://schemas.microsoft.com/office/drawing/2014/main" id="{2DB8BCB2-7619-4C69-9381-F7680ECBC1F9}"/>
            </a:ext>
          </a:extLst>
        </xdr:cNvPr>
        <xdr:cNvSpPr txBox="1"/>
      </xdr:nvSpPr>
      <xdr:spPr>
        <a:xfrm>
          <a:off x="12315825" y="4886325"/>
          <a:ext cx="11182350" cy="1381124"/>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pt-BR" sz="1000" b="1"/>
            <a:t>Observação: </a:t>
          </a:r>
          <a:br>
            <a:rPr lang="pt-BR" sz="1000" b="1"/>
          </a:br>
          <a:r>
            <a:rPr lang="pt-BR" sz="1000" b="0"/>
            <a:t>Em</a:t>
          </a:r>
          <a:r>
            <a:rPr lang="pt-BR" sz="1000" b="1"/>
            <a:t> limite </a:t>
          </a:r>
          <a:r>
            <a:rPr lang="pt-BR" sz="1000"/>
            <a:t>apresenta-se limite contratual definido para o parâmetro de desempenho, quando aplicável. </a:t>
          </a:r>
          <a:br>
            <a:rPr lang="pt-BR" sz="1000"/>
          </a:br>
          <a:r>
            <a:rPr lang="pt-BR" sz="1000" b="0"/>
            <a:t>Em</a:t>
          </a:r>
          <a:r>
            <a:rPr lang="pt-BR" sz="1000" b="1"/>
            <a:t> status </a:t>
          </a:r>
          <a:r>
            <a:rPr lang="pt-BR" sz="1000"/>
            <a:t>informa-se se o parâmetro foi atendido ou não atendido. </a:t>
          </a:r>
          <a:br>
            <a:rPr lang="pt-BR" sz="1000"/>
          </a:br>
          <a:r>
            <a:rPr lang="pt-BR" sz="1000" b="0"/>
            <a:t>Em </a:t>
          </a:r>
          <a:r>
            <a:rPr lang="pt-BR" sz="1000" b="1"/>
            <a:t>unid. </a:t>
          </a:r>
          <a:r>
            <a:rPr lang="pt-BR" sz="1000"/>
            <a:t>Apresenta-se a unidade para o ativo avaliado. </a:t>
          </a:r>
          <a:br>
            <a:rPr lang="pt-BR" sz="1000"/>
          </a:br>
          <a:r>
            <a:rPr lang="pt-BR" sz="1000"/>
            <a:t>Em </a:t>
          </a:r>
          <a:r>
            <a:rPr lang="pt-BR" sz="1000" b="1"/>
            <a:t>ativos avaliados </a:t>
          </a:r>
          <a:r>
            <a:rPr lang="pt-BR" sz="1000"/>
            <a:t>informa-se o número total de segmentos ou ativos avaliados para a análise do parâmetro. </a:t>
          </a:r>
        </a:p>
        <a:p>
          <a:pPr algn="l"/>
          <a:r>
            <a:rPr lang="pt-BR" sz="1000" b="1"/>
            <a:t>Em ativos aprovados </a:t>
          </a:r>
          <a:r>
            <a:rPr lang="pt-BR" sz="1000"/>
            <a:t>informa-se o número total de segmentos ou ativos avaliados para a análise do parâmetro. </a:t>
          </a:r>
        </a:p>
        <a:p>
          <a:pPr algn="l"/>
          <a:r>
            <a:rPr lang="pt-BR" sz="1000"/>
            <a:t>Em </a:t>
          </a:r>
          <a:r>
            <a:rPr lang="pt-BR" sz="1000" b="1"/>
            <a:t>percentual de atendimento </a:t>
          </a:r>
          <a:r>
            <a:rPr lang="pt-BR" sz="1000"/>
            <a:t>informa-se o percentual de atendimento em relação ao total de ativos, para auxiliar na identificação de eventual medida sancionatória. </a:t>
          </a:r>
        </a:p>
        <a:p>
          <a:pPr algn="l"/>
          <a:r>
            <a:rPr lang="pt-BR" sz="1000"/>
            <a:t>SI: Segmento Individual, SH Segmento homogêneo, km: quilômetro, UN: unidade. CJ: conjunto de placas</a:t>
          </a:r>
        </a:p>
      </xdr:txBody>
    </xdr:sp>
    <xdr:clientData/>
  </xdr:twoCellAnchor>
  <xdr:twoCellAnchor>
    <xdr:from>
      <xdr:col>10</xdr:col>
      <xdr:colOff>0</xdr:colOff>
      <xdr:row>7</xdr:row>
      <xdr:rowOff>0</xdr:rowOff>
    </xdr:from>
    <xdr:to>
      <xdr:col>14</xdr:col>
      <xdr:colOff>1171575</xdr:colOff>
      <xdr:row>14</xdr:row>
      <xdr:rowOff>171450</xdr:rowOff>
    </xdr:to>
    <xdr:sp macro="" textlink="">
      <xdr:nvSpPr>
        <xdr:cNvPr id="6" name="CaixaDeTexto 5">
          <a:extLst>
            <a:ext uri="{FF2B5EF4-FFF2-40B4-BE49-F238E27FC236}">
              <a16:creationId xmlns:a16="http://schemas.microsoft.com/office/drawing/2014/main" id="{41B1704A-4401-4FFA-8B46-366B1741A5A8}"/>
            </a:ext>
          </a:extLst>
        </xdr:cNvPr>
        <xdr:cNvSpPr txBox="1"/>
      </xdr:nvSpPr>
      <xdr:spPr>
        <a:xfrm>
          <a:off x="9783536" y="11239500"/>
          <a:ext cx="10819039" cy="1504950"/>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pt-BR" sz="1100" b="1">
              <a:solidFill>
                <a:schemeClr val="dk1"/>
              </a:solidFill>
              <a:effectLst/>
              <a:latin typeface="+mn-lt"/>
              <a:ea typeface="+mn-ea"/>
              <a:cs typeface="+mn-cs"/>
            </a:rPr>
            <a:t>Observação:</a:t>
          </a:r>
          <a:r>
            <a:rPr lang="pt-BR" sz="1100">
              <a:solidFill>
                <a:schemeClr val="dk1"/>
              </a:solidFill>
              <a:effectLst/>
              <a:latin typeface="+mn-lt"/>
              <a:ea typeface="+mn-ea"/>
              <a:cs typeface="+mn-cs"/>
            </a:rPr>
            <a:t> </a:t>
          </a:r>
        </a:p>
        <a:p>
          <a:r>
            <a:rPr lang="pt-BR" sz="1100">
              <a:solidFill>
                <a:schemeClr val="dk1"/>
              </a:solidFill>
              <a:effectLst/>
              <a:latin typeface="+mn-lt"/>
              <a:ea typeface="+mn-ea"/>
              <a:cs typeface="+mn-cs"/>
            </a:rPr>
            <a:t>Em </a:t>
          </a:r>
          <a:r>
            <a:rPr lang="pt-BR" sz="1100" b="1">
              <a:solidFill>
                <a:schemeClr val="dk1"/>
              </a:solidFill>
              <a:effectLst/>
              <a:latin typeface="+mn-lt"/>
              <a:ea typeface="+mn-ea"/>
              <a:cs typeface="+mn-cs"/>
            </a:rPr>
            <a:t>denúncia espontânea apresentada</a:t>
          </a:r>
          <a:r>
            <a:rPr lang="pt-BR" sz="1100">
              <a:solidFill>
                <a:schemeClr val="dk1"/>
              </a:solidFill>
              <a:effectLst/>
              <a:latin typeface="+mn-lt"/>
              <a:ea typeface="+mn-ea"/>
              <a:cs typeface="+mn-cs"/>
            </a:rPr>
            <a:t> informar se houve denúncia espontânea por parâmetro de desempenho. </a:t>
          </a:r>
        </a:p>
        <a:p>
          <a:r>
            <a:rPr lang="pt-BR" sz="1100">
              <a:solidFill>
                <a:schemeClr val="dk1"/>
              </a:solidFill>
              <a:effectLst/>
              <a:latin typeface="+mn-lt"/>
              <a:ea typeface="+mn-ea"/>
              <a:cs typeface="+mn-cs"/>
            </a:rPr>
            <a:t>Em </a:t>
          </a:r>
          <a:r>
            <a:rPr lang="pt-BR" sz="1100" b="1">
              <a:solidFill>
                <a:schemeClr val="dk1"/>
              </a:solidFill>
              <a:effectLst/>
              <a:latin typeface="+mn-lt"/>
              <a:ea typeface="+mn-ea"/>
              <a:cs typeface="+mn-cs"/>
            </a:rPr>
            <a:t>data do último ensaio</a:t>
          </a:r>
          <a:r>
            <a:rPr lang="pt-BR" sz="1100">
              <a:solidFill>
                <a:schemeClr val="dk1"/>
              </a:solidFill>
              <a:effectLst/>
              <a:latin typeface="+mn-lt"/>
              <a:ea typeface="+mn-ea"/>
              <a:cs typeface="+mn-cs"/>
            </a:rPr>
            <a:t> deve-se apresentara data do último ensaio realizado para aquele parâmetro de desempenho, a partir do qual se inicia o prazo de 92 dias (três meses) para a realização de nova monitoração. </a:t>
          </a:r>
        </a:p>
        <a:p>
          <a:r>
            <a:rPr lang="pt-BR" sz="1100">
              <a:solidFill>
                <a:schemeClr val="dk1"/>
              </a:solidFill>
              <a:effectLst/>
              <a:latin typeface="+mn-lt"/>
              <a:ea typeface="+mn-ea"/>
              <a:cs typeface="+mn-cs"/>
            </a:rPr>
            <a:t>Em </a:t>
          </a:r>
          <a:r>
            <a:rPr lang="pt-BR" sz="1100" b="1">
              <a:solidFill>
                <a:schemeClr val="dk1"/>
              </a:solidFill>
              <a:effectLst/>
              <a:latin typeface="+mn-lt"/>
              <a:ea typeface="+mn-ea"/>
              <a:cs typeface="+mn-cs"/>
            </a:rPr>
            <a:t>data limite da nova monitoração dos ativos constantes na DE</a:t>
          </a:r>
          <a:r>
            <a:rPr lang="pt-BR" sz="1100">
              <a:solidFill>
                <a:schemeClr val="dk1"/>
              </a:solidFill>
              <a:effectLst/>
              <a:latin typeface="+mn-lt"/>
              <a:ea typeface="+mn-ea"/>
              <a:cs typeface="+mn-cs"/>
            </a:rPr>
            <a:t> deve-se apresentar o somatório da data inicial acrescidos dos 92 dias para a realização da monitoração por parâmetro de desempenho. </a:t>
          </a:r>
        </a:p>
        <a:p>
          <a:r>
            <a:rPr lang="pt-BR" sz="1100">
              <a:solidFill>
                <a:schemeClr val="dk1"/>
              </a:solidFill>
              <a:effectLst/>
              <a:latin typeface="+mn-lt"/>
              <a:ea typeface="+mn-ea"/>
              <a:cs typeface="+mn-cs"/>
            </a:rPr>
            <a:t>Em </a:t>
          </a:r>
          <a:r>
            <a:rPr lang="pt-BR" sz="1100" b="1">
              <a:solidFill>
                <a:schemeClr val="dk1"/>
              </a:solidFill>
              <a:effectLst/>
              <a:latin typeface="+mn-lt"/>
              <a:ea typeface="+mn-ea"/>
              <a:cs typeface="+mn-cs"/>
            </a:rPr>
            <a:t>Data limite para apresentação da nova documentação</a:t>
          </a:r>
          <a:r>
            <a:rPr lang="pt-BR" sz="1100">
              <a:solidFill>
                <a:schemeClr val="dk1"/>
              </a:solidFill>
              <a:effectLst/>
              <a:latin typeface="+mn-lt"/>
              <a:ea typeface="+mn-ea"/>
              <a:cs typeface="+mn-cs"/>
            </a:rPr>
            <a:t> deve-se apresentar o somatório da data anterior acrescidos de 30 dias para a realização do documento técnico que demonstrará a correção das inconformidades (novo Informe de Manutenção, nova planilha de dados estruturados e novos relatórios de monitoração, consolidando todo o trecho concedido).</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FFB420DA-C7E7-44CE-AB9C-0A65F637121C}" name="Tabela23" displayName="Tabela23" ref="A1:BH192" headerRowDxfId="115" dataDxfId="114" totalsRowDxfId="113">
  <autoFilter ref="A1:BH192" xr:uid="{4CCD97AC-B7F4-4E41-AB17-D2CE7692D81A}"/>
  <tableColumns count="60">
    <tableColumn id="1" xr3:uid="{1664DC0A-6F8B-47B3-B430-5FF43B3E16EB}" name="Monitorador" totalsRowLabel="Total" dataDxfId="112" totalsRowDxfId="111"/>
    <tableColumn id="2" xr3:uid="{C1F3D267-BBC8-4F2A-B565-A617341CD75C}" name="Concessionária" dataDxfId="110" totalsRowDxfId="109"/>
    <tableColumn id="3" xr3:uid="{E591F5AF-9D9D-4BA0-8290-365CC6C9FE73}" name="Ano Concessão" dataDxfId="108" totalsRowDxfId="107"/>
    <tableColumn id="4" xr3:uid="{CDC7B5A1-5371-4A4D-9AF1-635B2B674396}" name="Ano Fiscalização" dataDxfId="106" totalsRowDxfId="105"/>
    <tableColumn id="5" xr3:uid="{FBD74856-A64A-4F9E-B4DA-743BFEBFD699}" name="Periodicidade" dataDxfId="104" totalsRowDxfId="103"/>
    <tableColumn id="27" xr3:uid="{1274BF32-284A-4DBD-8021-F5885E795A5E}" name="Tipo de Monitoração" dataDxfId="102" totalsRowDxfId="101"/>
    <tableColumn id="6" xr3:uid="{A21500FA-8266-4B4E-BAC7-38439B68234B}" name="Data Inspeção" dataDxfId="100" totalsRowDxfId="99"/>
    <tableColumn id="7" xr3:uid="{6B94152A-9E05-471D-8D9C-B345FD9009AB}" name="Rodovia" dataDxfId="98" totalsRowDxfId="97"/>
    <tableColumn id="8" xr3:uid="{7609B75A-B6FD-4A90-AD8B-29E486F3506F}" name="UF" dataDxfId="96" totalsRowDxfId="95"/>
    <tableColumn id="15" xr3:uid="{7D66AD71-F6D0-4311-9B86-07535203C5FF}" name="km referencial" dataDxfId="94" totalsRowDxfId="93"/>
    <tableColumn id="64" xr3:uid="{4A854ECD-7FAF-42F5-B2A8-F596FFD7678E}" name="Latitude referencial" dataDxfId="92" totalsRowDxfId="91" dataCellStyle="Normal 2"/>
    <tableColumn id="63" xr3:uid="{03A03F21-D57E-4E9F-964E-1A63636ACF90}" name="Longitude referencial" dataDxfId="90" totalsRowDxfId="89" dataCellStyle="Normal 2"/>
    <tableColumn id="11" xr3:uid="{FAEA85BB-3353-4005-AFBF-E0E314523A26}" name="Sentido" dataDxfId="88" totalsRowDxfId="87"/>
    <tableColumn id="12" xr3:uid="{4C443F6C-1066-4690-AFE4-D2F576C3B19A}" name="Direção" dataDxfId="86" totalsRowDxfId="85"/>
    <tableColumn id="16" xr3:uid="{338B414B-EC80-4690-BB26-6795247991B0}" name="km inicial" dataDxfId="84" totalsRowDxfId="83"/>
    <tableColumn id="17" xr3:uid="{46E5C6C3-3343-4B69-AADF-2A20B120247D}" name="km final" dataDxfId="82" totalsRowDxfId="81"/>
    <tableColumn id="62" xr3:uid="{D870E4E8-35C9-4439-A996-96404F3DD877}" name="Identificação da Edificação" dataDxfId="80" totalsRowDxfId="79" dataCellStyle="Normal 2"/>
    <tableColumn id="61" xr3:uid="{DA0279B9-FAB0-4DDA-90B0-204B19765E5D}" name="Nome da Edificação" dataDxfId="78" totalsRowDxfId="77" dataCellStyle="Normal 2"/>
    <tableColumn id="59" xr3:uid="{98174D5F-1812-4914-87DA-5D7E26679558}" name="Tipo da Edificação" dataDxfId="76" totalsRowDxfId="75" dataCellStyle="Normal 2"/>
    <tableColumn id="21" xr3:uid="{AAB7CFBF-B6C7-40F4-9A3E-AD126DA798C3}" name="Área Edificada (m²)" dataDxfId="74" totalsRowDxfId="73"/>
    <tableColumn id="44" xr3:uid="{2318AD1F-BE97-40AA-A332-741208A6F2FC}" name="Área para estacionamento  (m²)" dataDxfId="72" totalsRowDxfId="71"/>
    <tableColumn id="22" xr3:uid="{68490628-7445-4D8E-96EC-96B97D88612D}" name="Área coberta do estacionamento  (m²)" dataDxfId="70" totalsRowDxfId="69"/>
    <tableColumn id="45" xr3:uid="{5C0CA5EF-103E-45E9-9D59-E72F083F53A1}" name="Tipo de Construção" dataDxfId="68" totalsRowDxfId="67"/>
    <tableColumn id="24" xr3:uid="{5A736427-22B2-44E4-931B-FA9741F71030}" name="Qtd. Anomalias Pequenas " dataDxfId="66">
      <calculatedColumnFormula>COUNTIF(#REF!, "*PEQUENA*")</calculatedColumnFormula>
    </tableColumn>
    <tableColumn id="23" xr3:uid="{4981EFDB-2320-42B5-86A6-BB742C62C713}" name="Qtd. Anomalias Médias" dataDxfId="65">
      <calculatedColumnFormula>COUNTIF(#REF!, "*REGULAR*")</calculatedColumnFormula>
    </tableColumn>
    <tableColumn id="18" xr3:uid="{F5D58314-AD6F-4E36-9976-EB3595F551CC}" name="Qtd. Anomalias Altas" dataDxfId="64">
      <calculatedColumnFormula>COUNTIF(#REF!, "*RUIM*")</calculatedColumnFormula>
    </tableColumn>
    <tableColumn id="25" xr3:uid="{06172E97-F87E-4187-AC3C-88F1441F3AFC}" name="Estado geral de conservação" dataDxfId="63"/>
    <tableColumn id="14" xr3:uid="{FDE3F642-7941-4AFC-9ACB-46B98BC5CF52}" name="Parâmetro da Edificação" dataDxfId="62">
      <calculatedColumnFormula>IF(OR(COUNTIF(#REF!, "RUIM") &gt; 1, COUNTIF(#REF!, "REGULAR") &gt; 4, COUNTIF(#REF!, "PEQUENA") &gt; 7), "REPROVADO", IF(COUNTIF(#REF!, "BOM") &gt; 5, "APROVADO", "APROVADO"))</calculatedColumnFormula>
    </tableColumn>
    <tableColumn id="29" xr3:uid="{93DDF62D-89BC-4466-84D7-91DC95437DE9}" name="Estado geral de conservação (Ano Concessão - 1)" dataDxfId="61"/>
    <tableColumn id="28" xr3:uid="{3B732BF6-69D3-4419-BCAD-83489376C858}" name="Estado geral de conservação (Ano Concessão - 2)" dataDxfId="60"/>
    <tableColumn id="53" xr3:uid="{0FAC7607-7B46-4872-B2AF-18463A4796DD}" name="Atendimento à NBR 9.050/2004" dataDxfId="59" totalsRowDxfId="58"/>
    <tableColumn id="9" xr3:uid="{28687526-F7F1-43F1-A4DD-5036C9E22276}" name="Parâmetro do atendimento à NBR 9.050/2004" dataDxfId="57" totalsRowDxfId="56"/>
    <tableColumn id="26" xr3:uid="{D7D5CF64-679C-418A-A249-0FE4B3994677}" name="Intervenção programada " dataDxfId="55" totalsRowDxfId="54"/>
    <tableColumn id="10" xr3:uid="{3BCEF4B9-C74A-4D9E-B8C8-42C48C801598}" name="Data programada intervenção" dataDxfId="53" totalsRowDxfId="52"/>
    <tableColumn id="37" xr3:uid="{B3F92131-BCDF-4BFA-9150-2FBEFFEE4FDC}" name="Data máxima da intervenção (denúncia espontânea)" dataDxfId="51" totalsRowDxfId="50">
      <calculatedColumnFormula>90+Tabela23[[#This Row],[Data Inspeção]]</calculatedColumnFormula>
    </tableColumn>
    <tableColumn id="65" xr3:uid="{5506D4AE-61B2-4FE2-A8C4-0DCCBD8363D7}" name="Observações" dataDxfId="49" totalsRowDxfId="48" dataCellStyle="Normal 2"/>
    <tableColumn id="30" xr3:uid="{51CB5F6C-F4E0-4C21-AD86-DA373A38960D}" name="01. Fundações e estruturas" dataDxfId="47" totalsRowDxfId="46"/>
    <tableColumn id="31" xr3:uid="{3F0B231A-F9F4-4FF1-9B9F-2FF7970C81BB}" name="02. Revestimento de piso (cerâmico, polímero)" dataDxfId="45" totalsRowDxfId="44"/>
    <tableColumn id="32" xr3:uid="{EEB4568D-2617-4474-AF6D-8D1463819C6E}" name="03. Revestimento de azulejo (cerâmico, polímero)" dataDxfId="43" totalsRowDxfId="42"/>
    <tableColumn id="33" xr3:uid="{662611AB-9E6F-4BEE-B21C-9FB02B4A88F6}" name="04. Calçada" dataDxfId="41" totalsRowDxfId="40"/>
    <tableColumn id="34" xr3:uid="{DA3F016E-9340-4235-9614-F936C83EDE43}" name="05. Parede externa" dataDxfId="39" totalsRowDxfId="38"/>
    <tableColumn id="35" xr3:uid="{FE648520-4D73-4E4C-8670-3C90E9A4B20A}" name="06. Parede interna" dataDxfId="37" totalsRowDxfId="36"/>
    <tableColumn id="36" xr3:uid="{E22BE70A-F33A-44F5-95AE-756D986DB52E}" name="07. Estrutura metálica" dataDxfId="35" totalsRowDxfId="34"/>
    <tableColumn id="38" xr3:uid="{A2F204D1-7C0B-4276-B29B-F6C737917706}" name="08. Cobertura / Forro" dataDxfId="33" totalsRowDxfId="32"/>
    <tableColumn id="39" xr3:uid="{E7C25C2A-8CD1-4AEE-96FD-78E61ADCAF9B}" name="09. Climatização" dataDxfId="31" totalsRowDxfId="30"/>
    <tableColumn id="40" xr3:uid="{A6DD3952-955E-493A-944F-3C1EE04BDEF9}" name="10. Portas" dataDxfId="29" totalsRowDxfId="28"/>
    <tableColumn id="41" xr3:uid="{D2E72988-3B3D-4673-AA3D-A55742DCD919}" name="11. Janelas (vidro e armação metálica)" dataDxfId="27" totalsRowDxfId="26"/>
    <tableColumn id="42" xr3:uid="{8C1EF12D-2BD0-4EFC-AABC-32C564AD8AB4}" name="12. Iluminação (interna e externa)" dataDxfId="25" totalsRowDxfId="24"/>
    <tableColumn id="46" xr3:uid="{C339D036-5C9E-4CEC-8538-FE760F702FE4}" name="13. Instalação elétrica (interna e externa)" dataDxfId="23" totalsRowDxfId="22"/>
    <tableColumn id="47" xr3:uid="{8B929D27-5B6F-414E-A30E-614D9D25E9F5}" name="14. Instalação hidrossanitária  - Pia / Tanque de Lavar" dataDxfId="21" totalsRowDxfId="20"/>
    <tableColumn id="48" xr3:uid="{66D35A2A-EE3C-4565-A118-333B7A11EC23}" name="15. Instalação hidrossanitária  - Vaso Sanitário / Mictório" dataDxfId="19" totalsRowDxfId="18"/>
    <tableColumn id="49" xr3:uid="{FEA67F86-1847-46E2-A51A-0BB6FF1A5132}" name="16. Instalação hidrossanitária  - Torneira / Registros/ chuveiros" dataDxfId="17" totalsRowDxfId="16"/>
    <tableColumn id="50" xr3:uid="{C7BB6075-9A50-4882-9B8A-D1D196CBCC14}" name="17. Paisagismo" dataDxfId="15" totalsRowDxfId="14"/>
    <tableColumn id="51" xr3:uid="{63A7D828-50D8-4616-ABCE-DF56BB955744}" name="18. Caixa d'água" dataDxfId="13" totalsRowDxfId="12"/>
    <tableColumn id="52" xr3:uid="{0A9E8AF6-A6AF-48B5-8518-32C95D8E0012}" name="19. instalação e telefonia" dataDxfId="11" totalsRowDxfId="10"/>
    <tableColumn id="54" xr3:uid="{5BECF0FB-EC53-496F-B8C0-5ED08D38CE8D}" name="20. Pintura Externa" dataDxfId="9" totalsRowDxfId="8"/>
    <tableColumn id="55" xr3:uid="{C34F66B6-C0FC-46BD-A7C1-DC62C4DBC1AE}" name="21. Pintura interna" dataDxfId="7" totalsRowDxfId="6"/>
    <tableColumn id="56" xr3:uid="{011F915A-3D77-4F75-9657-8E7127FC733D}" name="22. Sistema de proteção de descarga atmosférica (SPDA)" dataDxfId="5" totalsRowDxfId="4"/>
    <tableColumn id="57" xr3:uid="{AD242AE6-FD96-41E5-9FB6-6DDE5708CA4B}" name="23. Cercas e alambrados" dataDxfId="3" totalsRowDxfId="2"/>
    <tableColumn id="58" xr3:uid="{DA01EE73-A901-44DD-BF06-3DB226756C29}" name="24. Utilidades (armários, gavetas)" dataDxfId="1" totalsRowDxfId="0"/>
  </tableColumns>
  <tableStyleInfo name="TableStyleMedium15 2" showFirstColumn="0" showLastColumn="0" showRowStripes="0" showColumnStripes="0"/>
</table>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D927FB-AC65-4373-99D8-93655379F648}">
  <sheetPr>
    <tabColor theme="9" tint="0.39997558519241921"/>
  </sheetPr>
  <dimension ref="B2:O6"/>
  <sheetViews>
    <sheetView tabSelected="1" zoomScale="70" zoomScaleNormal="70" workbookViewId="0">
      <selection activeCell="A5" sqref="A5"/>
    </sheetView>
  </sheetViews>
  <sheetFormatPr defaultRowHeight="15" x14ac:dyDescent="0.25"/>
  <cols>
    <col min="1" max="1" width="145.140625" style="1" customWidth="1"/>
    <col min="2" max="2" width="9.140625" style="34"/>
    <col min="3" max="3" width="53" style="1" customWidth="1"/>
    <col min="4" max="4" width="29.140625" style="1" bestFit="1" customWidth="1"/>
    <col min="5" max="5" width="14.42578125" style="1" bestFit="1" customWidth="1"/>
    <col min="6" max="6" width="7.7109375" style="1" bestFit="1" customWidth="1"/>
    <col min="7" max="7" width="20.5703125" style="1" bestFit="1" customWidth="1"/>
    <col min="8" max="8" width="21.5703125" style="1" bestFit="1" customWidth="1"/>
    <col min="9" max="9" width="25.85546875" style="1" bestFit="1" customWidth="1"/>
    <col min="10" max="10" width="9.140625" style="34"/>
    <col min="11" max="11" width="74" style="1" customWidth="1"/>
    <col min="12" max="12" width="32.42578125" style="1" customWidth="1"/>
    <col min="13" max="13" width="26.42578125" style="1" bestFit="1" customWidth="1"/>
    <col min="14" max="14" width="38.7109375" style="1" customWidth="1"/>
    <col min="15" max="15" width="37.85546875" style="1" customWidth="1"/>
    <col min="16" max="16384" width="9.140625" style="1"/>
  </cols>
  <sheetData>
    <row r="2" spans="3:15" x14ac:dyDescent="0.25">
      <c r="C2" s="1" t="s">
        <v>329</v>
      </c>
      <c r="K2" s="1" t="s">
        <v>330</v>
      </c>
    </row>
    <row r="3" spans="3:15" ht="30" x14ac:dyDescent="0.25">
      <c r="C3" s="5" t="s">
        <v>175</v>
      </c>
      <c r="D3" s="5" t="s">
        <v>176</v>
      </c>
      <c r="E3" s="5" t="s">
        <v>177</v>
      </c>
      <c r="F3" s="5" t="s">
        <v>178</v>
      </c>
      <c r="G3" s="5" t="s">
        <v>179</v>
      </c>
      <c r="H3" s="5" t="s">
        <v>180</v>
      </c>
      <c r="I3" s="5" t="s">
        <v>181</v>
      </c>
      <c r="K3" s="5" t="s">
        <v>175</v>
      </c>
      <c r="L3" s="5" t="s">
        <v>189</v>
      </c>
      <c r="M3" s="5" t="s">
        <v>190</v>
      </c>
      <c r="N3" s="5" t="s">
        <v>191</v>
      </c>
      <c r="O3" s="5" t="s">
        <v>192</v>
      </c>
    </row>
    <row r="4" spans="3:15" ht="75" x14ac:dyDescent="0.25">
      <c r="C4" s="2" t="s">
        <v>182</v>
      </c>
      <c r="D4" s="3" t="s">
        <v>187</v>
      </c>
      <c r="E4" s="3" t="s">
        <v>183</v>
      </c>
      <c r="F4" s="3" t="s">
        <v>184</v>
      </c>
      <c r="G4" s="3"/>
      <c r="H4" s="3"/>
      <c r="I4" s="4">
        <v>1</v>
      </c>
      <c r="K4" s="2" t="s">
        <v>182</v>
      </c>
      <c r="L4" s="3" t="s">
        <v>193</v>
      </c>
      <c r="M4" s="3"/>
      <c r="N4" s="3"/>
      <c r="O4" s="3"/>
    </row>
    <row r="5" spans="3:15" ht="105" x14ac:dyDescent="0.25">
      <c r="C5" s="2" t="s">
        <v>70</v>
      </c>
      <c r="D5" s="3" t="s">
        <v>188</v>
      </c>
      <c r="E5" s="3" t="s">
        <v>185</v>
      </c>
      <c r="F5" s="3" t="s">
        <v>184</v>
      </c>
      <c r="G5" s="3"/>
      <c r="H5" s="3"/>
      <c r="I5" s="4">
        <v>0.9</v>
      </c>
      <c r="K5" s="2" t="s">
        <v>70</v>
      </c>
      <c r="L5" s="3" t="s">
        <v>193</v>
      </c>
      <c r="M5" s="3"/>
      <c r="N5" s="3"/>
      <c r="O5" s="3"/>
    </row>
    <row r="6" spans="3:15" ht="105" x14ac:dyDescent="0.25">
      <c r="C6" s="2" t="s">
        <v>186</v>
      </c>
      <c r="D6" s="3" t="s">
        <v>188</v>
      </c>
      <c r="E6" s="3" t="s">
        <v>183</v>
      </c>
      <c r="F6" s="3" t="s">
        <v>184</v>
      </c>
      <c r="G6" s="3"/>
      <c r="H6" s="3"/>
      <c r="I6" s="4">
        <v>1</v>
      </c>
      <c r="K6" s="2" t="s">
        <v>186</v>
      </c>
      <c r="L6" s="3" t="s">
        <v>193</v>
      </c>
      <c r="M6" s="3"/>
      <c r="N6" s="3"/>
      <c r="O6" s="3"/>
    </row>
  </sheetData>
  <pageMargins left="0.511811024" right="0.511811024" top="0.78740157499999996" bottom="0.78740157499999996" header="0.31496062000000002" footer="0.31496062000000002"/>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96A1FD-8F2A-48D7-A7E1-84FCD347AEA0}">
  <sheetPr>
    <tabColor theme="9" tint="0.59999389629810485"/>
  </sheetPr>
  <dimension ref="A1:BI192"/>
  <sheetViews>
    <sheetView showGridLines="0" topLeftCell="M1" zoomScale="85" zoomScaleNormal="85" workbookViewId="0">
      <selection activeCell="M3" sqref="M3"/>
    </sheetView>
  </sheetViews>
  <sheetFormatPr defaultColWidth="9.140625" defaultRowHeight="12.75" x14ac:dyDescent="0.2"/>
  <cols>
    <col min="1" max="1" width="27" style="6" customWidth="1"/>
    <col min="2" max="2" width="19.28515625" style="6" bestFit="1" customWidth="1"/>
    <col min="3" max="3" width="14.85546875" style="6" bestFit="1" customWidth="1"/>
    <col min="4" max="4" width="18.85546875" style="6" bestFit="1" customWidth="1"/>
    <col min="5" max="5" width="16.140625" style="6" bestFit="1" customWidth="1"/>
    <col min="6" max="6" width="19.5703125" style="6" bestFit="1" customWidth="1"/>
    <col min="7" max="7" width="16.28515625" style="6" bestFit="1" customWidth="1"/>
    <col min="8" max="8" width="10.7109375" style="6" bestFit="1" customWidth="1"/>
    <col min="9" max="9" width="5.7109375" style="6" bestFit="1" customWidth="1"/>
    <col min="10" max="10" width="14.5703125" style="6" bestFit="1" customWidth="1"/>
    <col min="11" max="11" width="19.42578125" style="6" bestFit="1" customWidth="1"/>
    <col min="12" max="12" width="21" style="6" bestFit="1" customWidth="1"/>
    <col min="13" max="13" width="11.5703125" style="6" bestFit="1" customWidth="1"/>
    <col min="14" max="14" width="11.42578125" style="6" bestFit="1" customWidth="1"/>
    <col min="15" max="15" width="12.140625" style="6" bestFit="1" customWidth="1"/>
    <col min="16" max="16" width="10.5703125" style="6" bestFit="1" customWidth="1"/>
    <col min="17" max="17" width="24.5703125" style="6" bestFit="1" customWidth="1"/>
    <col min="18" max="18" width="25.5703125" style="6" bestFit="1" customWidth="1"/>
    <col min="19" max="19" width="32.140625" style="6" bestFit="1" customWidth="1"/>
    <col min="20" max="20" width="20.85546875" style="6" bestFit="1" customWidth="1"/>
    <col min="21" max="21" width="27.85546875" style="6" bestFit="1" customWidth="1"/>
    <col min="22" max="22" width="33.5703125" style="6" bestFit="1" customWidth="1"/>
    <col min="23" max="23" width="29" style="6" customWidth="1"/>
    <col min="24" max="24" width="27.85546875" style="6" bestFit="1" customWidth="1"/>
    <col min="25" max="25" width="24.5703125" style="6" bestFit="1" customWidth="1"/>
    <col min="26" max="26" width="22.42578125" style="6" bestFit="1" customWidth="1"/>
    <col min="27" max="27" width="30" style="6" bestFit="1" customWidth="1"/>
    <col min="28" max="28" width="28" style="6" bestFit="1" customWidth="1"/>
    <col min="29" max="30" width="41.5703125" style="6" bestFit="1" customWidth="1"/>
    <col min="31" max="31" width="31.28515625" style="6" bestFit="1" customWidth="1"/>
    <col min="32" max="32" width="40.5703125" style="6" bestFit="1" customWidth="1"/>
    <col min="33" max="33" width="26.7109375" style="6" bestFit="1" customWidth="1"/>
    <col min="34" max="34" width="31" style="6" bestFit="1" customWidth="1"/>
    <col min="35" max="35" width="52.140625" style="6" bestFit="1" customWidth="1"/>
    <col min="36" max="36" width="28.42578125" style="6" customWidth="1"/>
    <col min="37" max="37" width="28" style="6" bestFit="1" customWidth="1"/>
    <col min="38" max="38" width="46.42578125" style="6" bestFit="1" customWidth="1"/>
    <col min="39" max="39" width="49.5703125" style="6" bestFit="1" customWidth="1"/>
    <col min="40" max="40" width="13.85546875" style="6" bestFit="1" customWidth="1"/>
    <col min="41" max="41" width="20.85546875" style="6" bestFit="1" customWidth="1"/>
    <col min="42" max="42" width="20.28515625" style="6" bestFit="1" customWidth="1"/>
    <col min="43" max="43" width="23.140625" style="6" bestFit="1" customWidth="1"/>
    <col min="44" max="44" width="22.28515625" style="6" bestFit="1" customWidth="1"/>
    <col min="45" max="45" width="18.42578125" style="6" bestFit="1" customWidth="1"/>
    <col min="46" max="46" width="12.140625" style="6" bestFit="1" customWidth="1"/>
    <col min="47" max="47" width="39.28515625" style="6" bestFit="1" customWidth="1"/>
    <col min="48" max="48" width="34.7109375" style="6" bestFit="1" customWidth="1"/>
    <col min="49" max="49" width="41.5703125" style="6" bestFit="1" customWidth="1"/>
    <col min="50" max="50" width="53.5703125" style="6" bestFit="1" customWidth="1"/>
    <col min="51" max="51" width="55.7109375" style="6" bestFit="1" customWidth="1"/>
    <col min="52" max="52" width="53" style="6" bestFit="1" customWidth="1"/>
    <col min="53" max="53" width="17" style="6" bestFit="1" customWidth="1"/>
    <col min="54" max="54" width="18.5703125" style="6" bestFit="1" customWidth="1"/>
    <col min="55" max="55" width="26.42578125" style="6" bestFit="1" customWidth="1"/>
    <col min="56" max="56" width="20.85546875" style="6" bestFit="1" customWidth="1"/>
    <col min="57" max="57" width="20.28515625" style="6" bestFit="1" customWidth="1"/>
    <col min="58" max="58" width="56.28515625" style="6" bestFit="1" customWidth="1"/>
    <col min="59" max="59" width="26" style="6" bestFit="1" customWidth="1"/>
    <col min="60" max="60" width="34" style="6" bestFit="1" customWidth="1"/>
    <col min="61" max="61" width="9.140625" style="26"/>
    <col min="62" max="16384" width="9.140625" style="6"/>
  </cols>
  <sheetData>
    <row r="1" spans="1:60" ht="25.5" customHeight="1" x14ac:dyDescent="0.2">
      <c r="A1" s="6" t="s">
        <v>0</v>
      </c>
      <c r="B1" s="6" t="s">
        <v>1</v>
      </c>
      <c r="C1" s="6" t="s">
        <v>2</v>
      </c>
      <c r="D1" s="6" t="s">
        <v>3</v>
      </c>
      <c r="E1" s="6" t="s">
        <v>4</v>
      </c>
      <c r="F1" s="6" t="s">
        <v>303</v>
      </c>
      <c r="G1" s="6" t="s">
        <v>5</v>
      </c>
      <c r="H1" s="6" t="s">
        <v>6</v>
      </c>
      <c r="I1" s="6" t="s">
        <v>7</v>
      </c>
      <c r="J1" s="6" t="s">
        <v>311</v>
      </c>
      <c r="K1" s="6" t="s">
        <v>14</v>
      </c>
      <c r="L1" s="6" t="s">
        <v>15</v>
      </c>
      <c r="M1" s="6" t="s">
        <v>10</v>
      </c>
      <c r="N1" s="6" t="s">
        <v>11</v>
      </c>
      <c r="O1" s="6" t="s">
        <v>12</v>
      </c>
      <c r="P1" s="6" t="s">
        <v>13</v>
      </c>
      <c r="Q1" s="6" t="s">
        <v>8</v>
      </c>
      <c r="R1" s="6" t="s">
        <v>81</v>
      </c>
      <c r="S1" s="6" t="s">
        <v>82</v>
      </c>
      <c r="T1" s="6" t="s">
        <v>107</v>
      </c>
      <c r="U1" s="6" t="s">
        <v>108</v>
      </c>
      <c r="V1" s="6" t="s">
        <v>109</v>
      </c>
      <c r="W1" s="6" t="s">
        <v>19</v>
      </c>
      <c r="X1" s="6" t="s">
        <v>87</v>
      </c>
      <c r="Y1" s="6" t="s">
        <v>88</v>
      </c>
      <c r="Z1" s="6" t="s">
        <v>89</v>
      </c>
      <c r="AA1" s="6" t="s">
        <v>20</v>
      </c>
      <c r="AB1" s="7" t="s">
        <v>312</v>
      </c>
      <c r="AC1" s="27" t="s">
        <v>326</v>
      </c>
      <c r="AD1" s="27" t="s">
        <v>327</v>
      </c>
      <c r="AE1" s="6" t="s">
        <v>110</v>
      </c>
      <c r="AF1" s="7" t="s">
        <v>313</v>
      </c>
      <c r="AG1" s="6" t="s">
        <v>21</v>
      </c>
      <c r="AH1" s="6" t="s">
        <v>22</v>
      </c>
      <c r="AI1" s="6" t="s">
        <v>113</v>
      </c>
      <c r="AJ1" s="6" t="s">
        <v>323</v>
      </c>
      <c r="AK1" s="6" t="s">
        <v>24</v>
      </c>
      <c r="AL1" s="6" t="s">
        <v>25</v>
      </c>
      <c r="AM1" s="6" t="s">
        <v>26</v>
      </c>
      <c r="AN1" s="6" t="s">
        <v>27</v>
      </c>
      <c r="AO1" s="6" t="s">
        <v>28</v>
      </c>
      <c r="AP1" s="6" t="s">
        <v>29</v>
      </c>
      <c r="AQ1" s="6" t="s">
        <v>30</v>
      </c>
      <c r="AR1" s="6" t="s">
        <v>31</v>
      </c>
      <c r="AS1" s="6" t="s">
        <v>32</v>
      </c>
      <c r="AT1" s="6" t="s">
        <v>33</v>
      </c>
      <c r="AU1" s="6" t="s">
        <v>34</v>
      </c>
      <c r="AV1" s="6" t="s">
        <v>35</v>
      </c>
      <c r="AW1" s="6" t="s">
        <v>36</v>
      </c>
      <c r="AX1" s="6" t="s">
        <v>37</v>
      </c>
      <c r="AY1" s="6" t="s">
        <v>38</v>
      </c>
      <c r="AZ1" s="6" t="s">
        <v>39</v>
      </c>
      <c r="BA1" s="6" t="s">
        <v>40</v>
      </c>
      <c r="BB1" s="6" t="s">
        <v>41</v>
      </c>
      <c r="BC1" s="6" t="s">
        <v>42</v>
      </c>
      <c r="BD1" s="6" t="s">
        <v>43</v>
      </c>
      <c r="BE1" s="6" t="s">
        <v>44</v>
      </c>
      <c r="BF1" s="6" t="s">
        <v>45</v>
      </c>
      <c r="BG1" s="6" t="s">
        <v>46</v>
      </c>
      <c r="BH1" s="6" t="s">
        <v>47</v>
      </c>
    </row>
    <row r="2" spans="1:60" x14ac:dyDescent="0.2">
      <c r="A2" s="6" t="s">
        <v>94</v>
      </c>
      <c r="B2" s="6" t="s">
        <v>194</v>
      </c>
      <c r="C2" s="6">
        <v>1</v>
      </c>
      <c r="D2" s="6">
        <v>1996</v>
      </c>
      <c r="E2" s="6" t="s">
        <v>48</v>
      </c>
      <c r="F2" s="6" t="s">
        <v>304</v>
      </c>
      <c r="G2" s="8">
        <v>45658</v>
      </c>
      <c r="H2" s="6" t="s">
        <v>248</v>
      </c>
      <c r="I2" s="6" t="s">
        <v>273</v>
      </c>
      <c r="J2" s="6">
        <v>141.96</v>
      </c>
      <c r="K2" s="11">
        <v>0</v>
      </c>
      <c r="L2" s="11">
        <v>0</v>
      </c>
      <c r="M2" s="6" t="s">
        <v>100</v>
      </c>
      <c r="N2" s="6" t="s">
        <v>106</v>
      </c>
      <c r="O2" s="10">
        <v>141.96</v>
      </c>
      <c r="P2" s="10">
        <v>142.05000000000001</v>
      </c>
      <c r="Q2" s="6" t="s">
        <v>51</v>
      </c>
      <c r="R2" s="6" t="s">
        <v>98</v>
      </c>
      <c r="S2" s="9" t="s">
        <v>159</v>
      </c>
      <c r="T2" s="6">
        <v>77</v>
      </c>
      <c r="U2" s="6">
        <v>300</v>
      </c>
      <c r="V2" s="6">
        <v>200</v>
      </c>
      <c r="W2" s="6" t="s">
        <v>160</v>
      </c>
      <c r="X2" s="6">
        <f>COUNTIF(Tabela23[[#This Row],[01. Fundações e estruturas]:[24. Utilidades (armários, gavetas)]], "pequena")</f>
        <v>0</v>
      </c>
      <c r="Y2" s="6">
        <f>COUNTIF(Tabela23[[#This Row],[01. Fundações e estruturas]:[24. Utilidades (armários, gavetas)]], "média")</f>
        <v>0</v>
      </c>
      <c r="Z2" s="6">
        <f>COUNTIF(Tabela23[[#This Row],[01. Fundações e estruturas]:[24. Utilidades (armários, gavetas)]], "alta")</f>
        <v>0</v>
      </c>
      <c r="AA2" s="6" t="str">
        <f>IF(COUNTIF(Tabela23[[#This Row],[01. Fundações e estruturas]:[24. Utilidades (armários, gavetas)]],"alta")&gt;0,"ruim",IF(OR(COUNTIF(Tabela23[[#This Row],[01. Fundações e estruturas]:[24. Utilidades (armários, gavetas)]],"média")&gt;0,COUNTIF(Tabela23[[#This Row],[01. Fundações e estruturas]:[24. Utilidades (armários, gavetas)]],"pequena")&gt;3),"regular","bom"))</f>
        <v>bom</v>
      </c>
      <c r="AB2" s="6" t="str">
        <f>IF(OR(Tabela23[[#This Row],[Estado geral de conservação]]="bom",Tabela23[[#This Row],[Estado geral de conservação]]="regular"),"atendido","não atendido")</f>
        <v>atendido</v>
      </c>
      <c r="AC2" s="6" t="s">
        <v>117</v>
      </c>
      <c r="AD2" s="6" t="s">
        <v>117</v>
      </c>
      <c r="AE2" s="6" t="s">
        <v>53</v>
      </c>
      <c r="AF2" s="6" t="str">
        <f>IF(Tabela23[[#This Row],[Atendimento à NBR 9.050/2004]]="Sim","atendido",IF(Tabela23[[#This Row],[Atendimento à NBR 9.050/2004]]="Não","não atendido","Não se aplica ao contrato"))</f>
        <v>atendido</v>
      </c>
      <c r="AG2" s="6" t="s">
        <v>53</v>
      </c>
      <c r="AH2" s="8">
        <v>45658</v>
      </c>
      <c r="AI2" s="8">
        <f>90+Tabela23[[#This Row],[Data Inspeção]]</f>
        <v>45748</v>
      </c>
      <c r="AJ2" s="8"/>
      <c r="AK2" s="6" t="s">
        <v>116</v>
      </c>
      <c r="AL2" s="6" t="s">
        <v>116</v>
      </c>
      <c r="AM2" s="6" t="s">
        <v>116</v>
      </c>
      <c r="AN2" s="6" t="s">
        <v>116</v>
      </c>
      <c r="AO2" s="6" t="s">
        <v>116</v>
      </c>
      <c r="AP2" s="6" t="s">
        <v>116</v>
      </c>
      <c r="AQ2" s="6" t="s">
        <v>116</v>
      </c>
      <c r="AR2" s="6" t="s">
        <v>116</v>
      </c>
      <c r="AS2" s="6" t="s">
        <v>116</v>
      </c>
      <c r="AT2" s="6" t="s">
        <v>116</v>
      </c>
      <c r="AU2" s="6" t="s">
        <v>116</v>
      </c>
      <c r="AV2" s="6" t="s">
        <v>116</v>
      </c>
      <c r="AW2" s="6" t="s">
        <v>116</v>
      </c>
      <c r="AX2" s="6" t="s">
        <v>116</v>
      </c>
      <c r="AY2" s="6" t="s">
        <v>116</v>
      </c>
      <c r="AZ2" s="6" t="s">
        <v>116</v>
      </c>
      <c r="BA2" s="6" t="s">
        <v>116</v>
      </c>
      <c r="BB2" s="6" t="s">
        <v>116</v>
      </c>
      <c r="BC2" s="6" t="s">
        <v>116</v>
      </c>
      <c r="BD2" s="6" t="s">
        <v>116</v>
      </c>
      <c r="BE2" s="6" t="s">
        <v>116</v>
      </c>
      <c r="BF2" s="6" t="s">
        <v>116</v>
      </c>
      <c r="BG2" s="6" t="s">
        <v>116</v>
      </c>
      <c r="BH2" s="6" t="s">
        <v>116</v>
      </c>
    </row>
    <row r="3" spans="1:60" x14ac:dyDescent="0.2">
      <c r="B3" s="12" t="s">
        <v>195</v>
      </c>
      <c r="C3" s="6">
        <v>2</v>
      </c>
      <c r="D3" s="6">
        <v>1997</v>
      </c>
      <c r="E3" s="6" t="s">
        <v>95</v>
      </c>
      <c r="F3" s="6" t="s">
        <v>305</v>
      </c>
      <c r="G3" s="8">
        <v>45659</v>
      </c>
      <c r="H3" s="6" t="s">
        <v>221</v>
      </c>
      <c r="I3" s="6" t="s">
        <v>274</v>
      </c>
      <c r="M3" s="6" t="s">
        <v>101</v>
      </c>
      <c r="N3" s="6" t="s">
        <v>52</v>
      </c>
      <c r="S3" s="9" t="s">
        <v>149</v>
      </c>
      <c r="W3" s="6" t="s">
        <v>161</v>
      </c>
      <c r="X3" s="6">
        <f>COUNTIF(Tabela23[[#This Row],[01. Fundações e estruturas]:[24. Utilidades (armários, gavetas)]], "pequena")</f>
        <v>24</v>
      </c>
      <c r="Y3" s="6">
        <f>COUNTIF(Tabela23[[#This Row],[01. Fundações e estruturas]:[24. Utilidades (armários, gavetas)]], "média")</f>
        <v>0</v>
      </c>
      <c r="Z3" s="6">
        <f>COUNTIF(Tabela23[[#This Row],[01. Fundações e estruturas]:[24. Utilidades (armários, gavetas)]], "alta")</f>
        <v>0</v>
      </c>
      <c r="AA3" s="6" t="str">
        <f>IF(COUNTIF(Tabela23[[#This Row],[01. Fundações e estruturas]:[24. Utilidades (armários, gavetas)]],"alta")&gt;0,"ruim",IF(OR(COUNTIF(Tabela23[[#This Row],[01. Fundações e estruturas]:[24. Utilidades (armários, gavetas)]],"média")&gt;0,COUNTIF(Tabela23[[#This Row],[01. Fundações e estruturas]:[24. Utilidades (armários, gavetas)]],"pequena")&gt;3),"regular","bom"))</f>
        <v>regular</v>
      </c>
      <c r="AB3" s="6" t="str">
        <f>IF(OR(Tabela23[[#This Row],[Estado geral de conservação]]="bom",Tabela23[[#This Row],[Estado geral de conservação]]="regular"),"atendido","não atendido")</f>
        <v>atendido</v>
      </c>
      <c r="AC3" s="6" t="s">
        <v>118</v>
      </c>
      <c r="AD3" s="6" t="s">
        <v>118</v>
      </c>
      <c r="AE3" s="6" t="s">
        <v>54</v>
      </c>
      <c r="AF3" s="6" t="str">
        <f>IF(Tabela23[[#This Row],[Atendimento à NBR 9.050/2004]]="Sim","atendido",IF(Tabela23[[#This Row],[Atendimento à NBR 9.050/2004]]="Não","não atendido","Não se aplica ao contrato"))</f>
        <v>não atendido</v>
      </c>
      <c r="AG3" s="6" t="s">
        <v>112</v>
      </c>
      <c r="AH3" s="8">
        <v>45659</v>
      </c>
      <c r="AI3" s="8">
        <f>90+Tabela23[[#This Row],[Data Inspeção]]</f>
        <v>45749</v>
      </c>
      <c r="AJ3" s="8"/>
      <c r="AK3" s="6" t="s">
        <v>299</v>
      </c>
      <c r="AL3" s="6" t="s">
        <v>299</v>
      </c>
      <c r="AM3" s="6" t="s">
        <v>299</v>
      </c>
      <c r="AN3" s="6" t="s">
        <v>299</v>
      </c>
      <c r="AO3" s="6" t="s">
        <v>299</v>
      </c>
      <c r="AP3" s="6" t="s">
        <v>299</v>
      </c>
      <c r="AQ3" s="6" t="s">
        <v>299</v>
      </c>
      <c r="AR3" s="6" t="s">
        <v>299</v>
      </c>
      <c r="AS3" s="6" t="s">
        <v>299</v>
      </c>
      <c r="AT3" s="6" t="s">
        <v>299</v>
      </c>
      <c r="AU3" s="6" t="s">
        <v>299</v>
      </c>
      <c r="AV3" s="6" t="s">
        <v>299</v>
      </c>
      <c r="AW3" s="6" t="s">
        <v>299</v>
      </c>
      <c r="AX3" s="6" t="s">
        <v>299</v>
      </c>
      <c r="AY3" s="6" t="s">
        <v>299</v>
      </c>
      <c r="AZ3" s="6" t="s">
        <v>299</v>
      </c>
      <c r="BA3" s="6" t="s">
        <v>299</v>
      </c>
      <c r="BB3" s="6" t="s">
        <v>299</v>
      </c>
      <c r="BC3" s="6" t="s">
        <v>299</v>
      </c>
      <c r="BD3" s="6" t="s">
        <v>299</v>
      </c>
      <c r="BE3" s="6" t="s">
        <v>299</v>
      </c>
      <c r="BF3" s="6" t="s">
        <v>299</v>
      </c>
      <c r="BG3" s="6" t="s">
        <v>299</v>
      </c>
      <c r="BH3" s="6" t="s">
        <v>299</v>
      </c>
    </row>
    <row r="4" spans="1:60" x14ac:dyDescent="0.2">
      <c r="B4" s="12" t="s">
        <v>196</v>
      </c>
      <c r="C4" s="6">
        <v>3</v>
      </c>
      <c r="D4" s="6">
        <v>1998</v>
      </c>
      <c r="E4" s="6" t="s">
        <v>96</v>
      </c>
      <c r="F4" s="6" t="s">
        <v>306</v>
      </c>
      <c r="G4" s="8">
        <v>45660</v>
      </c>
      <c r="H4" s="6" t="s">
        <v>222</v>
      </c>
      <c r="I4" s="6" t="s">
        <v>275</v>
      </c>
      <c r="M4" s="6" t="s">
        <v>102</v>
      </c>
      <c r="N4" s="6" t="s">
        <v>307</v>
      </c>
      <c r="S4" s="9" t="s">
        <v>150</v>
      </c>
      <c r="W4" s="6" t="s">
        <v>162</v>
      </c>
      <c r="X4" s="6">
        <f>COUNTIF(Tabela23[[#This Row],[01. Fundações e estruturas]:[24. Utilidades (armários, gavetas)]], "pequena")</f>
        <v>1</v>
      </c>
      <c r="Y4" s="6">
        <f>COUNTIF(Tabela23[[#This Row],[01. Fundações e estruturas]:[24. Utilidades (armários, gavetas)]], "média")</f>
        <v>23</v>
      </c>
      <c r="Z4" s="6">
        <f>COUNTIF(Tabela23[[#This Row],[01. Fundações e estruturas]:[24. Utilidades (armários, gavetas)]], "alta")</f>
        <v>0</v>
      </c>
      <c r="AA4" s="6" t="str">
        <f>IF(COUNTIF(Tabela23[[#This Row],[01. Fundações e estruturas]:[24. Utilidades (armários, gavetas)]],"alta")&gt;0,"ruim",IF(OR(COUNTIF(Tabela23[[#This Row],[01. Fundações e estruturas]:[24. Utilidades (armários, gavetas)]],"média")&gt;0,COUNTIF(Tabela23[[#This Row],[01. Fundações e estruturas]:[24. Utilidades (armários, gavetas)]],"pequena")&gt;3),"regular","bom"))</f>
        <v>regular</v>
      </c>
      <c r="AB4" s="6" t="str">
        <f>IF(OR(Tabela23[[#This Row],[Estado geral de conservação]]="bom",Tabela23[[#This Row],[Estado geral de conservação]]="regular"),"atendido","não atendido")</f>
        <v>atendido</v>
      </c>
      <c r="AC4" s="6" t="s">
        <v>171</v>
      </c>
      <c r="AD4" s="6" t="s">
        <v>171</v>
      </c>
      <c r="AE4" s="6" t="s">
        <v>111</v>
      </c>
      <c r="AF4" s="6" t="str">
        <f>IF(Tabela23[[#This Row],[Atendimento à NBR 9.050/2004]]="Sim","atendido",IF(Tabela23[[#This Row],[Atendimento à NBR 9.050/2004]]="Não","não atendido","Não se aplica ao contrato"))</f>
        <v>Não se aplica ao contrato</v>
      </c>
      <c r="AH4" s="8">
        <v>45660</v>
      </c>
      <c r="AI4" s="8">
        <f>90+Tabela23[[#This Row],[Data Inspeção]]</f>
        <v>45750</v>
      </c>
      <c r="AJ4" s="8"/>
      <c r="AK4" s="6" t="s">
        <v>114</v>
      </c>
      <c r="AL4" s="6" t="s">
        <v>299</v>
      </c>
      <c r="AM4" s="6" t="s">
        <v>114</v>
      </c>
      <c r="AN4" s="6" t="s">
        <v>114</v>
      </c>
      <c r="AO4" s="6" t="s">
        <v>114</v>
      </c>
      <c r="AP4" s="6" t="s">
        <v>114</v>
      </c>
      <c r="AQ4" s="6" t="s">
        <v>114</v>
      </c>
      <c r="AR4" s="6" t="s">
        <v>114</v>
      </c>
      <c r="AS4" s="6" t="s">
        <v>114</v>
      </c>
      <c r="AT4" s="6" t="s">
        <v>114</v>
      </c>
      <c r="AU4" s="6" t="s">
        <v>114</v>
      </c>
      <c r="AV4" s="6" t="s">
        <v>114</v>
      </c>
      <c r="AW4" s="6" t="s">
        <v>114</v>
      </c>
      <c r="AX4" s="6" t="s">
        <v>114</v>
      </c>
      <c r="AY4" s="6" t="s">
        <v>114</v>
      </c>
      <c r="AZ4" s="6" t="s">
        <v>114</v>
      </c>
      <c r="BA4" s="6" t="s">
        <v>114</v>
      </c>
      <c r="BB4" s="6" t="s">
        <v>114</v>
      </c>
      <c r="BC4" s="6" t="s">
        <v>114</v>
      </c>
      <c r="BD4" s="6" t="s">
        <v>114</v>
      </c>
      <c r="BE4" s="6" t="s">
        <v>114</v>
      </c>
      <c r="BF4" s="6" t="s">
        <v>114</v>
      </c>
      <c r="BG4" s="6" t="s">
        <v>114</v>
      </c>
      <c r="BH4" s="6" t="s">
        <v>114</v>
      </c>
    </row>
    <row r="5" spans="1:60" x14ac:dyDescent="0.2">
      <c r="B5" s="12" t="s">
        <v>197</v>
      </c>
      <c r="C5" s="6">
        <v>4</v>
      </c>
      <c r="D5" s="6">
        <v>1999</v>
      </c>
      <c r="E5" s="6" t="s">
        <v>97</v>
      </c>
      <c r="G5" s="8">
        <v>45661</v>
      </c>
      <c r="H5" s="6" t="s">
        <v>223</v>
      </c>
      <c r="I5" s="6" t="s">
        <v>276</v>
      </c>
      <c r="M5" s="6" t="s">
        <v>103</v>
      </c>
      <c r="S5" s="9" t="s">
        <v>157</v>
      </c>
      <c r="W5" s="6" t="s">
        <v>163</v>
      </c>
      <c r="X5" s="6">
        <f>COUNTIF(Tabela23[[#This Row],[01. Fundações e estruturas]:[24. Utilidades (armários, gavetas)]], "pequena")</f>
        <v>0</v>
      </c>
      <c r="Y5" s="6">
        <f>COUNTIF(Tabela23[[#This Row],[01. Fundações e estruturas]:[24. Utilidades (armários, gavetas)]], "média")</f>
        <v>0</v>
      </c>
      <c r="Z5" s="6">
        <f>COUNTIF(Tabela23[[#This Row],[01. Fundações e estruturas]:[24. Utilidades (armários, gavetas)]], "alta")</f>
        <v>24</v>
      </c>
      <c r="AA5" s="6" t="str">
        <f>IF(COUNTIF(Tabela23[[#This Row],[01. Fundações e estruturas]:[24. Utilidades (armários, gavetas)]],"alta")&gt;0,"ruim",IF(OR(COUNTIF(Tabela23[[#This Row],[01. Fundações e estruturas]:[24. Utilidades (armários, gavetas)]],"média")&gt;0,COUNTIF(Tabela23[[#This Row],[01. Fundações e estruturas]:[24. Utilidades (armários, gavetas)]],"pequena")&gt;3),"regular","bom"))</f>
        <v>ruim</v>
      </c>
      <c r="AB5" s="6" t="str">
        <f>IF(OR(Tabela23[[#This Row],[Estado geral de conservação]]="bom",Tabela23[[#This Row],[Estado geral de conservação]]="regular"),"atendido","não atendido")</f>
        <v>não atendido</v>
      </c>
      <c r="AF5" s="6" t="str">
        <f>IF(Tabela23[[#This Row],[Atendimento à NBR 9.050/2004]]="Sim","atendido",IF(Tabela23[[#This Row],[Atendimento à NBR 9.050/2004]]="Não","não atendido","Não se aplica ao contrato"))</f>
        <v>Não se aplica ao contrato</v>
      </c>
      <c r="AH5" s="8">
        <v>45661</v>
      </c>
      <c r="AI5" s="8">
        <f>90+Tabela23[[#This Row],[Data Inspeção]]</f>
        <v>45751</v>
      </c>
      <c r="AJ5" s="8"/>
      <c r="AK5" s="6" t="s">
        <v>115</v>
      </c>
      <c r="AL5" s="6" t="s">
        <v>115</v>
      </c>
      <c r="AM5" s="6" t="s">
        <v>115</v>
      </c>
      <c r="AN5" s="6" t="s">
        <v>115</v>
      </c>
      <c r="AO5" s="6" t="s">
        <v>115</v>
      </c>
      <c r="AP5" s="6" t="s">
        <v>115</v>
      </c>
      <c r="AQ5" s="6" t="s">
        <v>115</v>
      </c>
      <c r="AR5" s="6" t="s">
        <v>115</v>
      </c>
      <c r="AS5" s="6" t="s">
        <v>115</v>
      </c>
      <c r="AT5" s="6" t="s">
        <v>115</v>
      </c>
      <c r="AU5" s="6" t="s">
        <v>115</v>
      </c>
      <c r="AV5" s="6" t="s">
        <v>115</v>
      </c>
      <c r="AW5" s="6" t="s">
        <v>115</v>
      </c>
      <c r="AX5" s="6" t="s">
        <v>115</v>
      </c>
      <c r="AY5" s="6" t="s">
        <v>115</v>
      </c>
      <c r="AZ5" s="6" t="s">
        <v>115</v>
      </c>
      <c r="BA5" s="6" t="s">
        <v>115</v>
      </c>
      <c r="BB5" s="6" t="s">
        <v>115</v>
      </c>
      <c r="BC5" s="6" t="s">
        <v>115</v>
      </c>
      <c r="BD5" s="6" t="s">
        <v>115</v>
      </c>
      <c r="BE5" s="6" t="s">
        <v>115</v>
      </c>
      <c r="BF5" s="6" t="s">
        <v>115</v>
      </c>
      <c r="BG5" s="6" t="s">
        <v>115</v>
      </c>
      <c r="BH5" s="6" t="s">
        <v>115</v>
      </c>
    </row>
    <row r="6" spans="1:60" x14ac:dyDescent="0.2">
      <c r="B6" s="12" t="s">
        <v>198</v>
      </c>
      <c r="C6" s="6">
        <v>5</v>
      </c>
      <c r="D6" s="6">
        <v>2000</v>
      </c>
      <c r="G6" s="8">
        <v>45662</v>
      </c>
      <c r="H6" s="6" t="s">
        <v>49</v>
      </c>
      <c r="I6" s="6" t="s">
        <v>277</v>
      </c>
      <c r="M6" s="6" t="s">
        <v>104</v>
      </c>
      <c r="S6" s="9" t="s">
        <v>158</v>
      </c>
      <c r="W6" s="6" t="s">
        <v>164</v>
      </c>
      <c r="X6" s="6">
        <f>COUNTIF(Tabela23[[#This Row],[01. Fundações e estruturas]:[24. Utilidades (armários, gavetas)]], "pequena")</f>
        <v>0</v>
      </c>
      <c r="Y6" s="6">
        <f>COUNTIF(Tabela23[[#This Row],[01. Fundações e estruturas]:[24. Utilidades (armários, gavetas)]], "média")</f>
        <v>0</v>
      </c>
      <c r="Z6" s="6">
        <f>COUNTIF(Tabela23[[#This Row],[01. Fundações e estruturas]:[24. Utilidades (armários, gavetas)]], "alta")</f>
        <v>0</v>
      </c>
      <c r="AA6" s="6" t="str">
        <f>IF(COUNTIF(Tabela23[[#This Row],[01. Fundações e estruturas]:[24. Utilidades (armários, gavetas)]],"alta")&gt;0,"ruim",IF(OR(COUNTIF(Tabela23[[#This Row],[01. Fundações e estruturas]:[24. Utilidades (armários, gavetas)]],"média")&gt;0,COUNTIF(Tabela23[[#This Row],[01. Fundações e estruturas]:[24. Utilidades (armários, gavetas)]],"pequena")&gt;3),"regular","bom"))</f>
        <v>bom</v>
      </c>
      <c r="AB6" s="6" t="str">
        <f>IF(OR(Tabela23[[#This Row],[Estado geral de conservação]]="bom",Tabela23[[#This Row],[Estado geral de conservação]]="regular"),"atendido","não atendido")</f>
        <v>atendido</v>
      </c>
      <c r="AF6" s="6" t="str">
        <f>IF(Tabela23[[#This Row],[Atendimento à NBR 9.050/2004]]="Sim","atendido",IF(Tabela23[[#This Row],[Atendimento à NBR 9.050/2004]]="Não","não atendido","Não se aplica ao contrato"))</f>
        <v>Não se aplica ao contrato</v>
      </c>
      <c r="AH6" s="8">
        <v>45662</v>
      </c>
      <c r="AI6" s="8">
        <f>90+Tabela23[[#This Row],[Data Inspeção]]</f>
        <v>45752</v>
      </c>
      <c r="AJ6" s="8"/>
    </row>
    <row r="7" spans="1:60" x14ac:dyDescent="0.2">
      <c r="B7" s="12" t="s">
        <v>199</v>
      </c>
      <c r="C7" s="6">
        <v>6</v>
      </c>
      <c r="D7" s="6">
        <v>2001</v>
      </c>
      <c r="G7" s="8">
        <v>45663</v>
      </c>
      <c r="H7" s="6" t="s">
        <v>224</v>
      </c>
      <c r="I7" s="6" t="s">
        <v>278</v>
      </c>
      <c r="M7" s="6" t="s">
        <v>105</v>
      </c>
      <c r="S7" s="9" t="s">
        <v>156</v>
      </c>
      <c r="W7" s="6" t="s">
        <v>165</v>
      </c>
      <c r="X7" s="6">
        <f>COUNTIF(Tabela23[[#This Row],[01. Fundações e estruturas]:[24. Utilidades (armários, gavetas)]], "pequena")</f>
        <v>0</v>
      </c>
      <c r="Y7" s="6">
        <f>COUNTIF(Tabela23[[#This Row],[01. Fundações e estruturas]:[24. Utilidades (armários, gavetas)]], "média")</f>
        <v>0</v>
      </c>
      <c r="Z7" s="6">
        <f>COUNTIF(Tabela23[[#This Row],[01. Fundações e estruturas]:[24. Utilidades (armários, gavetas)]], "alta")</f>
        <v>0</v>
      </c>
      <c r="AA7" s="6" t="str">
        <f>IF(COUNTIF(Tabela23[[#This Row],[01. Fundações e estruturas]:[24. Utilidades (armários, gavetas)]],"alta")&gt;0,"ruim",IF(OR(COUNTIF(Tabela23[[#This Row],[01. Fundações e estruturas]:[24. Utilidades (armários, gavetas)]],"média")&gt;0,COUNTIF(Tabela23[[#This Row],[01. Fundações e estruturas]:[24. Utilidades (armários, gavetas)]],"pequena")&gt;3),"regular","bom"))</f>
        <v>bom</v>
      </c>
      <c r="AB7" s="6" t="str">
        <f>IF(OR(Tabela23[[#This Row],[Estado geral de conservação]]="bom",Tabela23[[#This Row],[Estado geral de conservação]]="regular"),"atendido","não atendido")</f>
        <v>atendido</v>
      </c>
      <c r="AF7" s="6" t="str">
        <f>IF(Tabela23[[#This Row],[Atendimento à NBR 9.050/2004]]="Sim","atendido",IF(Tabela23[[#This Row],[Atendimento à NBR 9.050/2004]]="Não","não atendido","Não se aplica ao contrato"))</f>
        <v>Não se aplica ao contrato</v>
      </c>
      <c r="AH7" s="8">
        <v>45663</v>
      </c>
      <c r="AI7" s="8">
        <f>90+Tabela23[[#This Row],[Data Inspeção]]</f>
        <v>45753</v>
      </c>
      <c r="AJ7" s="8"/>
    </row>
    <row r="8" spans="1:60" x14ac:dyDescent="0.2">
      <c r="B8" s="12" t="s">
        <v>200</v>
      </c>
      <c r="C8" s="6">
        <v>7</v>
      </c>
      <c r="D8" s="6">
        <v>2002</v>
      </c>
      <c r="G8" s="8">
        <v>45664</v>
      </c>
      <c r="H8" s="6" t="s">
        <v>225</v>
      </c>
      <c r="I8" s="6" t="s">
        <v>279</v>
      </c>
      <c r="M8" s="6" t="s">
        <v>307</v>
      </c>
      <c r="S8" s="9" t="s">
        <v>145</v>
      </c>
      <c r="W8" s="6" t="s">
        <v>166</v>
      </c>
      <c r="X8" s="6">
        <f>COUNTIF(Tabela23[[#This Row],[01. Fundações e estruturas]:[24. Utilidades (armários, gavetas)]], "pequena")</f>
        <v>0</v>
      </c>
      <c r="Y8" s="6">
        <f>COUNTIF(Tabela23[[#This Row],[01. Fundações e estruturas]:[24. Utilidades (armários, gavetas)]], "média")</f>
        <v>0</v>
      </c>
      <c r="Z8" s="6">
        <f>COUNTIF(Tabela23[[#This Row],[01. Fundações e estruturas]:[24. Utilidades (armários, gavetas)]], "alta")</f>
        <v>0</v>
      </c>
      <c r="AA8" s="6" t="str">
        <f>IF(COUNTIF(Tabela23[[#This Row],[01. Fundações e estruturas]:[24. Utilidades (armários, gavetas)]],"alta")&gt;0,"ruim",IF(OR(COUNTIF(Tabela23[[#This Row],[01. Fundações e estruturas]:[24. Utilidades (armários, gavetas)]],"média")&gt;0,COUNTIF(Tabela23[[#This Row],[01. Fundações e estruturas]:[24. Utilidades (armários, gavetas)]],"pequena")&gt;3),"regular","bom"))</f>
        <v>bom</v>
      </c>
      <c r="AB8" s="6" t="str">
        <f>IF(OR(Tabela23[[#This Row],[Estado geral de conservação]]="bom",Tabela23[[#This Row],[Estado geral de conservação]]="regular"),"atendido","não atendido")</f>
        <v>atendido</v>
      </c>
      <c r="AF8" s="6" t="str">
        <f>IF(Tabela23[[#This Row],[Atendimento à NBR 9.050/2004]]="Sim","atendido",IF(Tabela23[[#This Row],[Atendimento à NBR 9.050/2004]]="Não","não atendido","Não se aplica ao contrato"))</f>
        <v>Não se aplica ao contrato</v>
      </c>
      <c r="AH8" s="8">
        <v>45664</v>
      </c>
      <c r="AI8" s="8">
        <f>90+Tabela23[[#This Row],[Data Inspeção]]</f>
        <v>45754</v>
      </c>
      <c r="AJ8" s="8"/>
    </row>
    <row r="9" spans="1:60" x14ac:dyDescent="0.2">
      <c r="B9" s="12" t="s">
        <v>72</v>
      </c>
      <c r="C9" s="6">
        <v>8</v>
      </c>
      <c r="D9" s="6">
        <v>2003</v>
      </c>
      <c r="G9" s="8">
        <v>45665</v>
      </c>
      <c r="H9" s="6" t="s">
        <v>226</v>
      </c>
      <c r="I9" s="6" t="s">
        <v>280</v>
      </c>
      <c r="S9" s="9" t="s">
        <v>99</v>
      </c>
      <c r="W9" s="6" t="s">
        <v>167</v>
      </c>
      <c r="X9" s="6">
        <f>COUNTIF(Tabela23[[#This Row],[01. Fundações e estruturas]:[24. Utilidades (armários, gavetas)]], "pequena")</f>
        <v>0</v>
      </c>
      <c r="Y9" s="6">
        <f>COUNTIF(Tabela23[[#This Row],[01. Fundações e estruturas]:[24. Utilidades (armários, gavetas)]], "média")</f>
        <v>0</v>
      </c>
      <c r="Z9" s="6">
        <f>COUNTIF(Tabela23[[#This Row],[01. Fundações e estruturas]:[24. Utilidades (armários, gavetas)]], "alta")</f>
        <v>0</v>
      </c>
      <c r="AA9" s="6" t="str">
        <f>IF(COUNTIF(Tabela23[[#This Row],[01. Fundações e estruturas]:[24. Utilidades (armários, gavetas)]],"alta")&gt;0,"ruim",IF(OR(COUNTIF(Tabela23[[#This Row],[01. Fundações e estruturas]:[24. Utilidades (armários, gavetas)]],"média")&gt;0,COUNTIF(Tabela23[[#This Row],[01. Fundações e estruturas]:[24. Utilidades (armários, gavetas)]],"pequena")&gt;3),"regular","bom"))</f>
        <v>bom</v>
      </c>
      <c r="AB9" s="6" t="str">
        <f>IF(OR(Tabela23[[#This Row],[Estado geral de conservação]]="bom",Tabela23[[#This Row],[Estado geral de conservação]]="regular"),"atendido","não atendido")</f>
        <v>atendido</v>
      </c>
      <c r="AF9" s="6" t="str">
        <f>IF(Tabela23[[#This Row],[Atendimento à NBR 9.050/2004]]="Sim","atendido",IF(Tabela23[[#This Row],[Atendimento à NBR 9.050/2004]]="Não","não atendido","Não se aplica ao contrato"))</f>
        <v>Não se aplica ao contrato</v>
      </c>
      <c r="AH9" s="8">
        <v>45665</v>
      </c>
      <c r="AI9" s="8">
        <f>90+Tabela23[[#This Row],[Data Inspeção]]</f>
        <v>45755</v>
      </c>
      <c r="AJ9" s="8"/>
    </row>
    <row r="10" spans="1:60" x14ac:dyDescent="0.2">
      <c r="B10" s="12" t="s">
        <v>71</v>
      </c>
      <c r="C10" s="6">
        <v>9</v>
      </c>
      <c r="D10" s="6">
        <v>2004</v>
      </c>
      <c r="G10" s="8">
        <v>45666</v>
      </c>
      <c r="H10" s="6" t="s">
        <v>227</v>
      </c>
      <c r="I10" s="6" t="s">
        <v>50</v>
      </c>
      <c r="S10" s="9" t="s">
        <v>147</v>
      </c>
      <c r="W10" s="6" t="s">
        <v>168</v>
      </c>
      <c r="X10" s="6">
        <f>COUNTIF(Tabela23[[#This Row],[01. Fundações e estruturas]:[24. Utilidades (armários, gavetas)]], "pequena")</f>
        <v>0</v>
      </c>
      <c r="Y10" s="6">
        <f>COUNTIF(Tabela23[[#This Row],[01. Fundações e estruturas]:[24. Utilidades (armários, gavetas)]], "média")</f>
        <v>0</v>
      </c>
      <c r="Z10" s="6">
        <f>COUNTIF(Tabela23[[#This Row],[01. Fundações e estruturas]:[24. Utilidades (armários, gavetas)]], "alta")</f>
        <v>0</v>
      </c>
      <c r="AA10" s="6" t="str">
        <f>IF(COUNTIF(Tabela23[[#This Row],[01. Fundações e estruturas]:[24. Utilidades (armários, gavetas)]],"alta")&gt;0,"ruim",IF(OR(COUNTIF(Tabela23[[#This Row],[01. Fundações e estruturas]:[24. Utilidades (armários, gavetas)]],"média")&gt;0,COUNTIF(Tabela23[[#This Row],[01. Fundações e estruturas]:[24. Utilidades (armários, gavetas)]],"pequena")&gt;3),"regular","bom"))</f>
        <v>bom</v>
      </c>
      <c r="AB10" s="6" t="str">
        <f>IF(OR(Tabela23[[#This Row],[Estado geral de conservação]]="bom",Tabela23[[#This Row],[Estado geral de conservação]]="regular"),"atendido","não atendido")</f>
        <v>atendido</v>
      </c>
      <c r="AH10" s="8">
        <v>45666</v>
      </c>
      <c r="AI10" s="8">
        <f>90+Tabela23[[#This Row],[Data Inspeção]]</f>
        <v>45756</v>
      </c>
      <c r="AJ10" s="8"/>
    </row>
    <row r="11" spans="1:60" x14ac:dyDescent="0.2">
      <c r="B11" s="12" t="s">
        <v>201</v>
      </c>
      <c r="C11" s="6">
        <v>10</v>
      </c>
      <c r="D11" s="6">
        <v>2005</v>
      </c>
      <c r="G11" s="8">
        <v>45667</v>
      </c>
      <c r="H11" s="6" t="s">
        <v>228</v>
      </c>
      <c r="I11" s="6" t="s">
        <v>281</v>
      </c>
      <c r="S11" s="9" t="s">
        <v>148</v>
      </c>
      <c r="W11" s="6" t="s">
        <v>169</v>
      </c>
      <c r="X11" s="6">
        <f>COUNTIF(Tabela23[[#This Row],[01. Fundações e estruturas]:[24. Utilidades (armários, gavetas)]], "pequena")</f>
        <v>0</v>
      </c>
      <c r="Y11" s="6">
        <f>COUNTIF(Tabela23[[#This Row],[01. Fundações e estruturas]:[24. Utilidades (armários, gavetas)]], "média")</f>
        <v>0</v>
      </c>
      <c r="Z11" s="6">
        <f>COUNTIF(Tabela23[[#This Row],[01. Fundações e estruturas]:[24. Utilidades (armários, gavetas)]], "alta")</f>
        <v>0</v>
      </c>
      <c r="AA11" s="6" t="str">
        <f>IF(COUNTIF(Tabela23[[#This Row],[01. Fundações e estruturas]:[24. Utilidades (armários, gavetas)]],"alta")&gt;0,"ruim",IF(OR(COUNTIF(Tabela23[[#This Row],[01. Fundações e estruturas]:[24. Utilidades (armários, gavetas)]],"média")&gt;0,COUNTIF(Tabela23[[#This Row],[01. Fundações e estruturas]:[24. Utilidades (armários, gavetas)]],"pequena")&gt;3),"regular","bom"))</f>
        <v>bom</v>
      </c>
      <c r="AB11" s="6" t="str">
        <f>IF(OR(Tabela23[[#This Row],[Estado geral de conservação]]="bom",Tabela23[[#This Row],[Estado geral de conservação]]="regular"),"atendido","não atendido")</f>
        <v>atendido</v>
      </c>
      <c r="AH11" s="8">
        <v>45667</v>
      </c>
      <c r="AI11" s="8">
        <f>90+Tabela23[[#This Row],[Data Inspeção]]</f>
        <v>45757</v>
      </c>
      <c r="AJ11" s="8"/>
    </row>
    <row r="12" spans="1:60" x14ac:dyDescent="0.2">
      <c r="B12" s="12" t="s">
        <v>202</v>
      </c>
      <c r="C12" s="6">
        <v>11</v>
      </c>
      <c r="D12" s="6">
        <v>2006</v>
      </c>
      <c r="G12" s="8">
        <v>45668</v>
      </c>
      <c r="H12" s="6" t="s">
        <v>229</v>
      </c>
      <c r="I12" s="6" t="s">
        <v>282</v>
      </c>
      <c r="S12" s="9" t="s">
        <v>146</v>
      </c>
      <c r="W12" s="6" t="s">
        <v>170</v>
      </c>
      <c r="X12" s="6">
        <f>COUNTIF(Tabela23[[#This Row],[01. Fundações e estruturas]:[24. Utilidades (armários, gavetas)]], "pequena")</f>
        <v>0</v>
      </c>
      <c r="Y12" s="6">
        <f>COUNTIF(Tabela23[[#This Row],[01. Fundações e estruturas]:[24. Utilidades (armários, gavetas)]], "média")</f>
        <v>0</v>
      </c>
      <c r="Z12" s="6">
        <f>COUNTIF(Tabela23[[#This Row],[01. Fundações e estruturas]:[24. Utilidades (armários, gavetas)]], "alta")</f>
        <v>0</v>
      </c>
      <c r="AA12" s="6" t="str">
        <f>IF(COUNTIF(Tabela23[[#This Row],[01. Fundações e estruturas]:[24. Utilidades (armários, gavetas)]],"alta")&gt;0,"ruim",IF(OR(COUNTIF(Tabela23[[#This Row],[01. Fundações e estruturas]:[24. Utilidades (armários, gavetas)]],"média")&gt;0,COUNTIF(Tabela23[[#This Row],[01. Fundações e estruturas]:[24. Utilidades (armários, gavetas)]],"pequena")&gt;3),"regular","bom"))</f>
        <v>bom</v>
      </c>
      <c r="AB12" s="6" t="str">
        <f>IF(OR(Tabela23[[#This Row],[Estado geral de conservação]]="bom",Tabela23[[#This Row],[Estado geral de conservação]]="regular"),"atendido","não atendido")</f>
        <v>atendido</v>
      </c>
      <c r="AI12" s="8">
        <f>90+Tabela23[[#This Row],[Data Inspeção]]</f>
        <v>45758</v>
      </c>
      <c r="AJ12" s="8"/>
    </row>
    <row r="13" spans="1:60" x14ac:dyDescent="0.2">
      <c r="B13" s="12" t="s">
        <v>68</v>
      </c>
      <c r="C13" s="6">
        <v>12</v>
      </c>
      <c r="D13" s="6">
        <v>2007</v>
      </c>
      <c r="G13" s="8">
        <v>45669</v>
      </c>
      <c r="H13" s="6" t="s">
        <v>230</v>
      </c>
      <c r="I13" s="6" t="s">
        <v>283</v>
      </c>
      <c r="S13" s="9" t="s">
        <v>154</v>
      </c>
      <c r="X13" s="6">
        <f>COUNTIF(Tabela23[[#This Row],[01. Fundações e estruturas]:[24. Utilidades (armários, gavetas)]], "pequena")</f>
        <v>0</v>
      </c>
      <c r="Y13" s="6">
        <f>COUNTIF(Tabela23[[#This Row],[01. Fundações e estruturas]:[24. Utilidades (armários, gavetas)]], "média")</f>
        <v>0</v>
      </c>
      <c r="Z13" s="6">
        <f>COUNTIF(Tabela23[[#This Row],[01. Fundações e estruturas]:[24. Utilidades (armários, gavetas)]], "alta")</f>
        <v>0</v>
      </c>
      <c r="AA13" s="6" t="str">
        <f>IF(COUNTIF(Tabela23[[#This Row],[01. Fundações e estruturas]:[24. Utilidades (armários, gavetas)]],"alta")&gt;0,"ruim",IF(OR(COUNTIF(Tabela23[[#This Row],[01. Fundações e estruturas]:[24. Utilidades (armários, gavetas)]],"média")&gt;0,COUNTIF(Tabela23[[#This Row],[01. Fundações e estruturas]:[24. Utilidades (armários, gavetas)]],"pequena")&gt;3),"regular","bom"))</f>
        <v>bom</v>
      </c>
      <c r="AB13" s="6" t="str">
        <f>IF(OR(Tabela23[[#This Row],[Estado geral de conservação]]="bom",Tabela23[[#This Row],[Estado geral de conservação]]="regular"),"atendido","não atendido")</f>
        <v>atendido</v>
      </c>
      <c r="AI13" s="8">
        <f>90+Tabela23[[#This Row],[Data Inspeção]]</f>
        <v>45759</v>
      </c>
      <c r="AJ13" s="8"/>
    </row>
    <row r="14" spans="1:60" x14ac:dyDescent="0.2">
      <c r="B14" s="12" t="s">
        <v>203</v>
      </c>
      <c r="C14" s="6">
        <v>13</v>
      </c>
      <c r="D14" s="6">
        <v>2008</v>
      </c>
      <c r="G14" s="8">
        <v>45670</v>
      </c>
      <c r="H14" s="6" t="s">
        <v>231</v>
      </c>
      <c r="I14" s="6" t="s">
        <v>284</v>
      </c>
      <c r="S14" s="9" t="s">
        <v>155</v>
      </c>
      <c r="X14" s="6">
        <f>COUNTIF(Tabela23[[#This Row],[01. Fundações e estruturas]:[24. Utilidades (armários, gavetas)]], "pequena")</f>
        <v>0</v>
      </c>
      <c r="Y14" s="6">
        <f>COUNTIF(Tabela23[[#This Row],[01. Fundações e estruturas]:[24. Utilidades (armários, gavetas)]], "média")</f>
        <v>0</v>
      </c>
      <c r="Z14" s="6">
        <f>COUNTIF(Tabela23[[#This Row],[01. Fundações e estruturas]:[24. Utilidades (armários, gavetas)]], "alta")</f>
        <v>0</v>
      </c>
      <c r="AA14" s="6" t="str">
        <f>IF(COUNTIF(Tabela23[[#This Row],[01. Fundações e estruturas]:[24. Utilidades (armários, gavetas)]],"alta")&gt;0,"ruim",IF(OR(COUNTIF(Tabela23[[#This Row],[01. Fundações e estruturas]:[24. Utilidades (armários, gavetas)]],"média")&gt;0,COUNTIF(Tabela23[[#This Row],[01. Fundações e estruturas]:[24. Utilidades (armários, gavetas)]],"pequena")&gt;3),"regular","bom"))</f>
        <v>bom</v>
      </c>
      <c r="AB14" s="6" t="str">
        <f>IF(OR(Tabela23[[#This Row],[Estado geral de conservação]]="bom",Tabela23[[#This Row],[Estado geral de conservação]]="regular"),"atendido","não atendido")</f>
        <v>atendido</v>
      </c>
      <c r="AI14" s="8">
        <f>90+Tabela23[[#This Row],[Data Inspeção]]</f>
        <v>45760</v>
      </c>
      <c r="AJ14" s="8"/>
    </row>
    <row r="15" spans="1:60" x14ac:dyDescent="0.2">
      <c r="B15" s="12" t="s">
        <v>69</v>
      </c>
      <c r="C15" s="6">
        <v>14</v>
      </c>
      <c r="D15" s="6">
        <v>2009</v>
      </c>
      <c r="G15" s="8">
        <v>45671</v>
      </c>
      <c r="H15" s="6" t="s">
        <v>232</v>
      </c>
      <c r="I15" s="6" t="s">
        <v>285</v>
      </c>
      <c r="S15" s="9" t="s">
        <v>152</v>
      </c>
      <c r="X15" s="6">
        <f>COUNTIF(Tabela23[[#This Row],[01. Fundações e estruturas]:[24. Utilidades (armários, gavetas)]], "pequena")</f>
        <v>0</v>
      </c>
      <c r="Y15" s="6">
        <f>COUNTIF(Tabela23[[#This Row],[01. Fundações e estruturas]:[24. Utilidades (armários, gavetas)]], "média")</f>
        <v>0</v>
      </c>
      <c r="Z15" s="6">
        <f>COUNTIF(Tabela23[[#This Row],[01. Fundações e estruturas]:[24. Utilidades (armários, gavetas)]], "alta")</f>
        <v>0</v>
      </c>
      <c r="AA15" s="6" t="str">
        <f>IF(COUNTIF(Tabela23[[#This Row],[01. Fundações e estruturas]:[24. Utilidades (armários, gavetas)]],"alta")&gt;0,"ruim",IF(OR(COUNTIF(Tabela23[[#This Row],[01. Fundações e estruturas]:[24. Utilidades (armários, gavetas)]],"média")&gt;0,COUNTIF(Tabela23[[#This Row],[01. Fundações e estruturas]:[24. Utilidades (armários, gavetas)]],"pequena")&gt;3),"regular","bom"))</f>
        <v>bom</v>
      </c>
      <c r="AB15" s="6" t="str">
        <f>IF(OR(Tabela23[[#This Row],[Estado geral de conservação]]="bom",Tabela23[[#This Row],[Estado geral de conservação]]="regular"),"atendido","não atendido")</f>
        <v>atendido</v>
      </c>
      <c r="AI15" s="8">
        <f>90+Tabela23[[#This Row],[Data Inspeção]]</f>
        <v>45761</v>
      </c>
      <c r="AJ15" s="8"/>
    </row>
    <row r="16" spans="1:60" x14ac:dyDescent="0.2">
      <c r="B16" s="12" t="s">
        <v>204</v>
      </c>
      <c r="C16" s="6">
        <v>15</v>
      </c>
      <c r="D16" s="6">
        <v>2010</v>
      </c>
      <c r="G16" s="8">
        <v>45672</v>
      </c>
      <c r="H16" s="6" t="s">
        <v>233</v>
      </c>
      <c r="I16" s="6" t="s">
        <v>286</v>
      </c>
      <c r="S16" s="9" t="s">
        <v>151</v>
      </c>
      <c r="X16" s="6">
        <f>COUNTIF(Tabela23[[#This Row],[01. Fundações e estruturas]:[24. Utilidades (armários, gavetas)]], "pequena")</f>
        <v>0</v>
      </c>
      <c r="Y16" s="6">
        <f>COUNTIF(Tabela23[[#This Row],[01. Fundações e estruturas]:[24. Utilidades (armários, gavetas)]], "média")</f>
        <v>0</v>
      </c>
      <c r="Z16" s="6">
        <f>COUNTIF(Tabela23[[#This Row],[01. Fundações e estruturas]:[24. Utilidades (armários, gavetas)]], "alta")</f>
        <v>0</v>
      </c>
      <c r="AA16" s="6" t="str">
        <f>IF(COUNTIF(Tabela23[[#This Row],[01. Fundações e estruturas]:[24. Utilidades (armários, gavetas)]],"alta")&gt;0,"ruim",IF(OR(COUNTIF(Tabela23[[#This Row],[01. Fundações e estruturas]:[24. Utilidades (armários, gavetas)]],"média")&gt;0,COUNTIF(Tabela23[[#This Row],[01. Fundações e estruturas]:[24. Utilidades (armários, gavetas)]],"pequena")&gt;3),"regular","bom"))</f>
        <v>bom</v>
      </c>
      <c r="AB16" s="6" t="str">
        <f>IF(OR(Tabela23[[#This Row],[Estado geral de conservação]]="bom",Tabela23[[#This Row],[Estado geral de conservação]]="regular"),"atendido","não atendido")</f>
        <v>atendido</v>
      </c>
      <c r="AI16" s="8">
        <f>90+Tabela23[[#This Row],[Data Inspeção]]</f>
        <v>45762</v>
      </c>
      <c r="AJ16" s="8"/>
    </row>
    <row r="17" spans="2:36" x14ac:dyDescent="0.2">
      <c r="B17" s="12" t="s">
        <v>205</v>
      </c>
      <c r="C17" s="6">
        <v>16</v>
      </c>
      <c r="D17" s="6">
        <v>2011</v>
      </c>
      <c r="G17" s="8">
        <v>45673</v>
      </c>
      <c r="H17" s="6" t="s">
        <v>234</v>
      </c>
      <c r="I17" s="6" t="s">
        <v>287</v>
      </c>
      <c r="S17" s="9" t="s">
        <v>153</v>
      </c>
      <c r="X17" s="6">
        <f>COUNTIF(Tabela23[[#This Row],[01. Fundações e estruturas]:[24. Utilidades (armários, gavetas)]], "pequena")</f>
        <v>0</v>
      </c>
      <c r="Y17" s="6">
        <f>COUNTIF(Tabela23[[#This Row],[01. Fundações e estruturas]:[24. Utilidades (armários, gavetas)]], "média")</f>
        <v>0</v>
      </c>
      <c r="Z17" s="6">
        <f>COUNTIF(Tabela23[[#This Row],[01. Fundações e estruturas]:[24. Utilidades (armários, gavetas)]], "alta")</f>
        <v>0</v>
      </c>
      <c r="AA17" s="6" t="str">
        <f>IF(COUNTIF(Tabela23[[#This Row],[01. Fundações e estruturas]:[24. Utilidades (armários, gavetas)]],"alta")&gt;0,"ruim",IF(OR(COUNTIF(Tabela23[[#This Row],[01. Fundações e estruturas]:[24. Utilidades (armários, gavetas)]],"média")&gt;0,COUNTIF(Tabela23[[#This Row],[01. Fundações e estruturas]:[24. Utilidades (armários, gavetas)]],"pequena")&gt;3),"regular","bom"))</f>
        <v>bom</v>
      </c>
      <c r="AB17" s="6" t="str">
        <f>IF(OR(Tabela23[[#This Row],[Estado geral de conservação]]="bom",Tabela23[[#This Row],[Estado geral de conservação]]="regular"),"atendido","não atendido")</f>
        <v>atendido</v>
      </c>
      <c r="AI17" s="8">
        <f>90+Tabela23[[#This Row],[Data Inspeção]]</f>
        <v>45763</v>
      </c>
      <c r="AJ17" s="8"/>
    </row>
    <row r="18" spans="2:36" x14ac:dyDescent="0.2">
      <c r="B18" s="12" t="s">
        <v>206</v>
      </c>
      <c r="C18" s="6">
        <v>17</v>
      </c>
      <c r="D18" s="6">
        <v>2012</v>
      </c>
      <c r="G18" s="8">
        <v>45674</v>
      </c>
      <c r="H18" s="6" t="s">
        <v>235</v>
      </c>
      <c r="I18" s="6" t="s">
        <v>288</v>
      </c>
      <c r="X18" s="6">
        <f>COUNTIF(Tabela23[[#This Row],[01. Fundações e estruturas]:[24. Utilidades (armários, gavetas)]], "pequena")</f>
        <v>0</v>
      </c>
      <c r="Y18" s="6">
        <f>COUNTIF(Tabela23[[#This Row],[01. Fundações e estruturas]:[24. Utilidades (armários, gavetas)]], "média")</f>
        <v>0</v>
      </c>
      <c r="Z18" s="6">
        <f>COUNTIF(Tabela23[[#This Row],[01. Fundações e estruturas]:[24. Utilidades (armários, gavetas)]], "alta")</f>
        <v>0</v>
      </c>
      <c r="AA18" s="6" t="str">
        <f>IF(COUNTIF(Tabela23[[#This Row],[01. Fundações e estruturas]:[24. Utilidades (armários, gavetas)]],"alta")&gt;0,"ruim",IF(OR(COUNTIF(Tabela23[[#This Row],[01. Fundações e estruturas]:[24. Utilidades (armários, gavetas)]],"média")&gt;0,COUNTIF(Tabela23[[#This Row],[01. Fundações e estruturas]:[24. Utilidades (armários, gavetas)]],"pequena")&gt;3),"regular","bom"))</f>
        <v>bom</v>
      </c>
      <c r="AB18" s="6" t="str">
        <f>IF(OR(Tabela23[[#This Row],[Estado geral de conservação]]="bom",Tabela23[[#This Row],[Estado geral de conservação]]="regular"),"atendido","não atendido")</f>
        <v>atendido</v>
      </c>
      <c r="AI18" s="8">
        <f>90+Tabela23[[#This Row],[Data Inspeção]]</f>
        <v>45764</v>
      </c>
      <c r="AJ18" s="8"/>
    </row>
    <row r="19" spans="2:36" x14ac:dyDescent="0.2">
      <c r="B19" s="12" t="s">
        <v>207</v>
      </c>
      <c r="C19" s="6">
        <v>18</v>
      </c>
      <c r="D19" s="6">
        <v>2013</v>
      </c>
      <c r="G19" s="8">
        <v>45675</v>
      </c>
      <c r="H19" s="6" t="s">
        <v>236</v>
      </c>
      <c r="I19" s="6" t="s">
        <v>289</v>
      </c>
      <c r="X19" s="6">
        <f>COUNTIF(Tabela23[[#This Row],[01. Fundações e estruturas]:[24. Utilidades (armários, gavetas)]], "pequena")</f>
        <v>0</v>
      </c>
      <c r="Y19" s="6">
        <f>COUNTIF(Tabela23[[#This Row],[01. Fundações e estruturas]:[24. Utilidades (armários, gavetas)]], "média")</f>
        <v>0</v>
      </c>
      <c r="Z19" s="6">
        <f>COUNTIF(Tabela23[[#This Row],[01. Fundações e estruturas]:[24. Utilidades (armários, gavetas)]], "alta")</f>
        <v>0</v>
      </c>
      <c r="AA19" s="6" t="str">
        <f>IF(COUNTIF(Tabela23[[#This Row],[01. Fundações e estruturas]:[24. Utilidades (armários, gavetas)]],"alta")&gt;0,"ruim",IF(OR(COUNTIF(Tabela23[[#This Row],[01. Fundações e estruturas]:[24. Utilidades (armários, gavetas)]],"média")&gt;0,COUNTIF(Tabela23[[#This Row],[01. Fundações e estruturas]:[24. Utilidades (armários, gavetas)]],"pequena")&gt;3),"regular","bom"))</f>
        <v>bom</v>
      </c>
      <c r="AB19" s="6" t="str">
        <f>IF(OR(Tabela23[[#This Row],[Estado geral de conservação]]="bom",Tabela23[[#This Row],[Estado geral de conservação]]="regular"),"atendido","não atendido")</f>
        <v>atendido</v>
      </c>
      <c r="AI19" s="8">
        <f>90+Tabela23[[#This Row],[Data Inspeção]]</f>
        <v>45765</v>
      </c>
      <c r="AJ19" s="8"/>
    </row>
    <row r="20" spans="2:36" x14ac:dyDescent="0.2">
      <c r="B20" s="12" t="s">
        <v>208</v>
      </c>
      <c r="C20" s="6">
        <v>19</v>
      </c>
      <c r="D20" s="6">
        <v>2014</v>
      </c>
      <c r="G20" s="8">
        <v>45676</v>
      </c>
      <c r="H20" s="6" t="s">
        <v>237</v>
      </c>
      <c r="I20" s="6" t="s">
        <v>290</v>
      </c>
      <c r="X20" s="6">
        <f>COUNTIF(Tabela23[[#This Row],[01. Fundações e estruturas]:[24. Utilidades (armários, gavetas)]], "pequena")</f>
        <v>0</v>
      </c>
      <c r="Y20" s="6">
        <f>COUNTIF(Tabela23[[#This Row],[01. Fundações e estruturas]:[24. Utilidades (armários, gavetas)]], "média")</f>
        <v>0</v>
      </c>
      <c r="Z20" s="6">
        <f>COUNTIF(Tabela23[[#This Row],[01. Fundações e estruturas]:[24. Utilidades (armários, gavetas)]], "alta")</f>
        <v>0</v>
      </c>
      <c r="AA20" s="6" t="str">
        <f>IF(COUNTIF(Tabela23[[#This Row],[01. Fundações e estruturas]:[24. Utilidades (armários, gavetas)]],"alta")&gt;0,"ruim",IF(OR(COUNTIF(Tabela23[[#This Row],[01. Fundações e estruturas]:[24. Utilidades (armários, gavetas)]],"média")&gt;0,COUNTIF(Tabela23[[#This Row],[01. Fundações e estruturas]:[24. Utilidades (armários, gavetas)]],"pequena")&gt;3),"regular","bom"))</f>
        <v>bom</v>
      </c>
      <c r="AB20" s="6" t="str">
        <f>IF(OR(Tabela23[[#This Row],[Estado geral de conservação]]="bom",Tabela23[[#This Row],[Estado geral de conservação]]="regular"),"atendido","não atendido")</f>
        <v>atendido</v>
      </c>
      <c r="AI20" s="8">
        <f>90+Tabela23[[#This Row],[Data Inspeção]]</f>
        <v>45766</v>
      </c>
      <c r="AJ20" s="8"/>
    </row>
    <row r="21" spans="2:36" x14ac:dyDescent="0.2">
      <c r="B21" s="12" t="s">
        <v>209</v>
      </c>
      <c r="C21" s="6">
        <v>20</v>
      </c>
      <c r="D21" s="6">
        <v>2015</v>
      </c>
      <c r="G21" s="8">
        <v>45677</v>
      </c>
      <c r="H21" s="6" t="s">
        <v>238</v>
      </c>
      <c r="I21" s="6" t="s">
        <v>291</v>
      </c>
      <c r="X21" s="6">
        <f>COUNTIF(Tabela23[[#This Row],[01. Fundações e estruturas]:[24. Utilidades (armários, gavetas)]], "pequena")</f>
        <v>0</v>
      </c>
      <c r="Y21" s="6">
        <f>COUNTIF(Tabela23[[#This Row],[01. Fundações e estruturas]:[24. Utilidades (armários, gavetas)]], "média")</f>
        <v>0</v>
      </c>
      <c r="Z21" s="6">
        <f>COUNTIF(Tabela23[[#This Row],[01. Fundações e estruturas]:[24. Utilidades (armários, gavetas)]], "alta")</f>
        <v>0</v>
      </c>
      <c r="AA21" s="6" t="str">
        <f>IF(COUNTIF(Tabela23[[#This Row],[01. Fundações e estruturas]:[24. Utilidades (armários, gavetas)]],"alta")&gt;0,"ruim",IF(OR(COUNTIF(Tabela23[[#This Row],[01. Fundações e estruturas]:[24. Utilidades (armários, gavetas)]],"média")&gt;0,COUNTIF(Tabela23[[#This Row],[01. Fundações e estruturas]:[24. Utilidades (armários, gavetas)]],"pequena")&gt;3),"regular","bom"))</f>
        <v>bom</v>
      </c>
      <c r="AB21" s="6" t="str">
        <f>IF(OR(Tabela23[[#This Row],[Estado geral de conservação]]="bom",Tabela23[[#This Row],[Estado geral de conservação]]="regular"),"atendido","não atendido")</f>
        <v>atendido</v>
      </c>
      <c r="AI21" s="8">
        <f>90+Tabela23[[#This Row],[Data Inspeção]]</f>
        <v>45767</v>
      </c>
      <c r="AJ21" s="8"/>
    </row>
    <row r="22" spans="2:36" x14ac:dyDescent="0.2">
      <c r="B22" s="12" t="s">
        <v>210</v>
      </c>
      <c r="C22" s="6">
        <v>21</v>
      </c>
      <c r="D22" s="6">
        <v>2016</v>
      </c>
      <c r="G22" s="8">
        <v>45678</v>
      </c>
      <c r="H22" s="6" t="s">
        <v>239</v>
      </c>
      <c r="I22" s="6" t="s">
        <v>292</v>
      </c>
      <c r="X22" s="6">
        <f>COUNTIF(Tabela23[[#This Row],[01. Fundações e estruturas]:[24. Utilidades (armários, gavetas)]], "pequena")</f>
        <v>0</v>
      </c>
      <c r="Y22" s="6">
        <f>COUNTIF(Tabela23[[#This Row],[01. Fundações e estruturas]:[24. Utilidades (armários, gavetas)]], "média")</f>
        <v>0</v>
      </c>
      <c r="Z22" s="6">
        <f>COUNTIF(Tabela23[[#This Row],[01. Fundações e estruturas]:[24. Utilidades (armários, gavetas)]], "alta")</f>
        <v>0</v>
      </c>
      <c r="AA22" s="6" t="str">
        <f>IF(COUNTIF(Tabela23[[#This Row],[01. Fundações e estruturas]:[24. Utilidades (armários, gavetas)]],"alta")&gt;0,"ruim",IF(OR(COUNTIF(Tabela23[[#This Row],[01. Fundações e estruturas]:[24. Utilidades (armários, gavetas)]],"média")&gt;0,COUNTIF(Tabela23[[#This Row],[01. Fundações e estruturas]:[24. Utilidades (armários, gavetas)]],"pequena")&gt;3),"regular","bom"))</f>
        <v>bom</v>
      </c>
      <c r="AB22" s="6" t="str">
        <f>IF(OR(Tabela23[[#This Row],[Estado geral de conservação]]="bom",Tabela23[[#This Row],[Estado geral de conservação]]="regular"),"atendido","não atendido")</f>
        <v>atendido</v>
      </c>
      <c r="AI22" s="8">
        <f>90+Tabela23[[#This Row],[Data Inspeção]]</f>
        <v>45768</v>
      </c>
      <c r="AJ22" s="8"/>
    </row>
    <row r="23" spans="2:36" x14ac:dyDescent="0.2">
      <c r="B23" s="12" t="s">
        <v>211</v>
      </c>
      <c r="C23" s="6">
        <v>22</v>
      </c>
      <c r="D23" s="6">
        <v>2017</v>
      </c>
      <c r="G23" s="8">
        <v>45679</v>
      </c>
      <c r="H23" s="6" t="s">
        <v>240</v>
      </c>
      <c r="I23" s="6" t="s">
        <v>293</v>
      </c>
      <c r="X23" s="6">
        <f>COUNTIF(Tabela23[[#This Row],[01. Fundações e estruturas]:[24. Utilidades (armários, gavetas)]], "pequena")</f>
        <v>0</v>
      </c>
      <c r="Y23" s="6">
        <f>COUNTIF(Tabela23[[#This Row],[01. Fundações e estruturas]:[24. Utilidades (armários, gavetas)]], "média")</f>
        <v>0</v>
      </c>
      <c r="Z23" s="6">
        <f>COUNTIF(Tabela23[[#This Row],[01. Fundações e estruturas]:[24. Utilidades (armários, gavetas)]], "alta")</f>
        <v>0</v>
      </c>
      <c r="AA23" s="6" t="str">
        <f>IF(COUNTIF(Tabela23[[#This Row],[01. Fundações e estruturas]:[24. Utilidades (armários, gavetas)]],"alta")&gt;0,"ruim",IF(OR(COUNTIF(Tabela23[[#This Row],[01. Fundações e estruturas]:[24. Utilidades (armários, gavetas)]],"média")&gt;0,COUNTIF(Tabela23[[#This Row],[01. Fundações e estruturas]:[24. Utilidades (armários, gavetas)]],"pequena")&gt;3),"regular","bom"))</f>
        <v>bom</v>
      </c>
      <c r="AB23" s="6" t="str">
        <f>IF(OR(Tabela23[[#This Row],[Estado geral de conservação]]="bom",Tabela23[[#This Row],[Estado geral de conservação]]="regular"),"atendido","não atendido")</f>
        <v>atendido</v>
      </c>
      <c r="AI23" s="8">
        <f>90+Tabela23[[#This Row],[Data Inspeção]]</f>
        <v>45769</v>
      </c>
      <c r="AJ23" s="8"/>
    </row>
    <row r="24" spans="2:36" x14ac:dyDescent="0.2">
      <c r="B24" s="12" t="s">
        <v>212</v>
      </c>
      <c r="C24" s="6">
        <v>23</v>
      </c>
      <c r="D24" s="6">
        <v>2018</v>
      </c>
      <c r="G24" s="8">
        <v>45680</v>
      </c>
      <c r="H24" s="6" t="s">
        <v>241</v>
      </c>
      <c r="I24" s="6" t="s">
        <v>294</v>
      </c>
      <c r="X24" s="6">
        <f>COUNTIF(Tabela23[[#This Row],[01. Fundações e estruturas]:[24. Utilidades (armários, gavetas)]], "pequena")</f>
        <v>0</v>
      </c>
      <c r="Y24" s="6">
        <f>COUNTIF(Tabela23[[#This Row],[01. Fundações e estruturas]:[24. Utilidades (armários, gavetas)]], "média")</f>
        <v>0</v>
      </c>
      <c r="Z24" s="6">
        <f>COUNTIF(Tabela23[[#This Row],[01. Fundações e estruturas]:[24. Utilidades (armários, gavetas)]], "alta")</f>
        <v>0</v>
      </c>
      <c r="AA24" s="6" t="str">
        <f>IF(COUNTIF(Tabela23[[#This Row],[01. Fundações e estruturas]:[24. Utilidades (armários, gavetas)]],"alta")&gt;0,"ruim",IF(OR(COUNTIF(Tabela23[[#This Row],[01. Fundações e estruturas]:[24. Utilidades (armários, gavetas)]],"média")&gt;0,COUNTIF(Tabela23[[#This Row],[01. Fundações e estruturas]:[24. Utilidades (armários, gavetas)]],"pequena")&gt;3),"regular","bom"))</f>
        <v>bom</v>
      </c>
      <c r="AB24" s="6" t="str">
        <f>IF(OR(Tabela23[[#This Row],[Estado geral de conservação]]="bom",Tabela23[[#This Row],[Estado geral de conservação]]="regular"),"atendido","não atendido")</f>
        <v>atendido</v>
      </c>
      <c r="AI24" s="8">
        <f>90+Tabela23[[#This Row],[Data Inspeção]]</f>
        <v>45770</v>
      </c>
      <c r="AJ24" s="8"/>
    </row>
    <row r="25" spans="2:36" x14ac:dyDescent="0.2">
      <c r="B25" s="12" t="s">
        <v>213</v>
      </c>
      <c r="C25" s="6">
        <v>24</v>
      </c>
      <c r="D25" s="6">
        <v>2019</v>
      </c>
      <c r="G25" s="8">
        <v>45681</v>
      </c>
      <c r="H25" s="6" t="s">
        <v>242</v>
      </c>
      <c r="I25" s="6" t="s">
        <v>295</v>
      </c>
      <c r="X25" s="6">
        <f>COUNTIF(Tabela23[[#This Row],[01. Fundações e estruturas]:[24. Utilidades (armários, gavetas)]], "pequena")</f>
        <v>0</v>
      </c>
      <c r="Y25" s="6">
        <f>COUNTIF(Tabela23[[#This Row],[01. Fundações e estruturas]:[24. Utilidades (armários, gavetas)]], "média")</f>
        <v>0</v>
      </c>
      <c r="Z25" s="6">
        <f>COUNTIF(Tabela23[[#This Row],[01. Fundações e estruturas]:[24. Utilidades (armários, gavetas)]], "alta")</f>
        <v>0</v>
      </c>
      <c r="AA25" s="6" t="str">
        <f>IF(COUNTIF(Tabela23[[#This Row],[01. Fundações e estruturas]:[24. Utilidades (armários, gavetas)]],"alta")&gt;0,"ruim",IF(OR(COUNTIF(Tabela23[[#This Row],[01. Fundações e estruturas]:[24. Utilidades (armários, gavetas)]],"média")&gt;0,COUNTIF(Tabela23[[#This Row],[01. Fundações e estruturas]:[24. Utilidades (armários, gavetas)]],"pequena")&gt;3),"regular","bom"))</f>
        <v>bom</v>
      </c>
      <c r="AB25" s="6" t="str">
        <f>IF(OR(Tabela23[[#This Row],[Estado geral de conservação]]="bom",Tabela23[[#This Row],[Estado geral de conservação]]="regular"),"atendido","não atendido")</f>
        <v>atendido</v>
      </c>
      <c r="AI25" s="8">
        <f>90+Tabela23[[#This Row],[Data Inspeção]]</f>
        <v>45771</v>
      </c>
      <c r="AJ25" s="8"/>
    </row>
    <row r="26" spans="2:36" x14ac:dyDescent="0.2">
      <c r="B26" s="12" t="s">
        <v>214</v>
      </c>
      <c r="C26" s="6">
        <v>25</v>
      </c>
      <c r="D26" s="6">
        <v>2020</v>
      </c>
      <c r="G26" s="8">
        <v>45682</v>
      </c>
      <c r="H26" s="6" t="s">
        <v>243</v>
      </c>
      <c r="I26" s="6" t="s">
        <v>296</v>
      </c>
      <c r="X26" s="6">
        <f>COUNTIF(Tabela23[[#This Row],[01. Fundações e estruturas]:[24. Utilidades (armários, gavetas)]], "pequena")</f>
        <v>0</v>
      </c>
      <c r="Y26" s="6">
        <f>COUNTIF(Tabela23[[#This Row],[01. Fundações e estruturas]:[24. Utilidades (armários, gavetas)]], "média")</f>
        <v>0</v>
      </c>
      <c r="AA26" s="6" t="str">
        <f>IF(COUNTIF(Tabela23[[#This Row],[01. Fundações e estruturas]:[24. Utilidades (armários, gavetas)]],"alta")&gt;0,"ruim",IF(OR(COUNTIF(Tabela23[[#This Row],[01. Fundações e estruturas]:[24. Utilidades (armários, gavetas)]],"média")&gt;0,COUNTIF(Tabela23[[#This Row],[01. Fundações e estruturas]:[24. Utilidades (armários, gavetas)]],"pequena")&gt;3),"regular","bom"))</f>
        <v>bom</v>
      </c>
      <c r="AB26" s="6" t="str">
        <f>IF(OR(Tabela23[[#This Row],[Estado geral de conservação]]="bom",Tabela23[[#This Row],[Estado geral de conservação]]="regular"),"atendido","não atendido")</f>
        <v>atendido</v>
      </c>
      <c r="AI26" s="8">
        <f>90+Tabela23[[#This Row],[Data Inspeção]]</f>
        <v>45772</v>
      </c>
      <c r="AJ26" s="8"/>
    </row>
    <row r="27" spans="2:36" x14ac:dyDescent="0.2">
      <c r="B27" s="12" t="s">
        <v>215</v>
      </c>
      <c r="C27" s="6">
        <v>26</v>
      </c>
      <c r="D27" s="6">
        <v>2021</v>
      </c>
      <c r="G27" s="8">
        <v>45683</v>
      </c>
      <c r="H27" s="6" t="s">
        <v>244</v>
      </c>
      <c r="I27" s="6" t="s">
        <v>297</v>
      </c>
      <c r="Y27" s="6">
        <f>COUNTIF(Tabela23[[#This Row],[01. Fundações e estruturas]:[24. Utilidades (armários, gavetas)]], "média")</f>
        <v>0</v>
      </c>
      <c r="AA27" s="6" t="str">
        <f>IF(COUNTIF(Tabela23[[#This Row],[01. Fundações e estruturas]:[24. Utilidades (armários, gavetas)]],"alta")&gt;0,"ruim",IF(OR(COUNTIF(Tabela23[[#This Row],[01. Fundações e estruturas]:[24. Utilidades (armários, gavetas)]],"média")&gt;0,COUNTIF(Tabela23[[#This Row],[01. Fundações e estruturas]:[24. Utilidades (armários, gavetas)]],"pequena")&gt;3),"regular","bom"))</f>
        <v>bom</v>
      </c>
      <c r="AB27" s="6" t="str">
        <f>IF(OR(Tabela23[[#This Row],[Estado geral de conservação]]="bom",Tabela23[[#This Row],[Estado geral de conservação]]="regular"),"atendido","não atendido")</f>
        <v>atendido</v>
      </c>
      <c r="AI27" s="8">
        <f>90+Tabela23[[#This Row],[Data Inspeção]]</f>
        <v>45773</v>
      </c>
      <c r="AJ27" s="8"/>
    </row>
    <row r="28" spans="2:36" x14ac:dyDescent="0.2">
      <c r="B28" s="12" t="s">
        <v>216</v>
      </c>
      <c r="C28" s="6">
        <v>27</v>
      </c>
      <c r="D28" s="6">
        <v>2022</v>
      </c>
      <c r="G28" s="8">
        <v>45684</v>
      </c>
      <c r="H28" s="6" t="s">
        <v>245</v>
      </c>
      <c r="I28" s="6" t="s">
        <v>298</v>
      </c>
      <c r="AI28" s="8">
        <f>90+Tabela23[[#This Row],[Data Inspeção]]</f>
        <v>45774</v>
      </c>
      <c r="AJ28" s="8"/>
    </row>
    <row r="29" spans="2:36" x14ac:dyDescent="0.2">
      <c r="B29" s="13" t="s">
        <v>217</v>
      </c>
      <c r="C29" s="6">
        <v>28</v>
      </c>
      <c r="D29" s="6">
        <v>2023</v>
      </c>
      <c r="G29" s="8">
        <v>45685</v>
      </c>
      <c r="H29" s="6" t="s">
        <v>246</v>
      </c>
      <c r="AI29" s="8">
        <f>90+Tabela23[[#This Row],[Data Inspeção]]</f>
        <v>45775</v>
      </c>
      <c r="AJ29" s="8"/>
    </row>
    <row r="30" spans="2:36" x14ac:dyDescent="0.2">
      <c r="B30" s="13" t="s">
        <v>218</v>
      </c>
      <c r="C30" s="6">
        <v>29</v>
      </c>
      <c r="D30" s="6">
        <v>2024</v>
      </c>
      <c r="G30" s="8">
        <v>45686</v>
      </c>
      <c r="H30" s="6" t="s">
        <v>247</v>
      </c>
      <c r="AI30" s="8">
        <f>90+Tabela23[[#This Row],[Data Inspeção]]</f>
        <v>45776</v>
      </c>
      <c r="AJ30" s="8"/>
    </row>
    <row r="31" spans="2:36" x14ac:dyDescent="0.2">
      <c r="B31" s="13" t="s">
        <v>219</v>
      </c>
      <c r="C31" s="6">
        <v>30</v>
      </c>
      <c r="D31" s="6">
        <v>2025</v>
      </c>
      <c r="G31" s="8">
        <v>45687</v>
      </c>
      <c r="H31" s="6" t="s">
        <v>249</v>
      </c>
      <c r="AI31" s="8">
        <f>90+Tabela23[[#This Row],[Data Inspeção]]</f>
        <v>45777</v>
      </c>
      <c r="AJ31" s="8"/>
    </row>
    <row r="32" spans="2:36" x14ac:dyDescent="0.2">
      <c r="B32" s="13" t="s">
        <v>220</v>
      </c>
      <c r="C32" s="6">
        <v>31</v>
      </c>
      <c r="D32" s="6">
        <v>2026</v>
      </c>
      <c r="G32" s="8">
        <v>45688</v>
      </c>
      <c r="H32" s="6" t="s">
        <v>250</v>
      </c>
      <c r="AI32" s="8">
        <f>90+Tabela23[[#This Row],[Data Inspeção]]</f>
        <v>45778</v>
      </c>
      <c r="AJ32" s="8"/>
    </row>
    <row r="33" spans="3:36" x14ac:dyDescent="0.2">
      <c r="C33" s="6">
        <v>32</v>
      </c>
      <c r="D33" s="6">
        <v>2027</v>
      </c>
      <c r="G33" s="8">
        <v>45689</v>
      </c>
      <c r="H33" s="6" t="s">
        <v>251</v>
      </c>
      <c r="AI33" s="8">
        <f>90+Tabela23[[#This Row],[Data Inspeção]]</f>
        <v>45779</v>
      </c>
      <c r="AJ33" s="8"/>
    </row>
    <row r="34" spans="3:36" x14ac:dyDescent="0.2">
      <c r="C34" s="6">
        <v>33</v>
      </c>
      <c r="D34" s="6">
        <v>2028</v>
      </c>
      <c r="G34" s="8">
        <v>45690</v>
      </c>
      <c r="H34" s="6" t="s">
        <v>252</v>
      </c>
      <c r="AI34" s="8">
        <f>90+Tabela23[[#This Row],[Data Inspeção]]</f>
        <v>45780</v>
      </c>
      <c r="AJ34" s="8"/>
    </row>
    <row r="35" spans="3:36" x14ac:dyDescent="0.2">
      <c r="C35" s="6">
        <v>34</v>
      </c>
      <c r="D35" s="6">
        <v>2029</v>
      </c>
      <c r="G35" s="8">
        <v>45691</v>
      </c>
      <c r="H35" s="6" t="s">
        <v>253</v>
      </c>
      <c r="AI35" s="8">
        <f>90+Tabela23[[#This Row],[Data Inspeção]]</f>
        <v>45781</v>
      </c>
      <c r="AJ35" s="8"/>
    </row>
    <row r="36" spans="3:36" x14ac:dyDescent="0.2">
      <c r="C36" s="6">
        <v>35</v>
      </c>
      <c r="D36" s="6">
        <v>2030</v>
      </c>
      <c r="G36" s="8">
        <v>45692</v>
      </c>
      <c r="H36" s="6" t="s">
        <v>254</v>
      </c>
      <c r="AI36" s="8">
        <f>90+Tabela23[[#This Row],[Data Inspeção]]</f>
        <v>45782</v>
      </c>
      <c r="AJ36" s="8"/>
    </row>
    <row r="37" spans="3:36" x14ac:dyDescent="0.2">
      <c r="G37" s="8"/>
      <c r="H37" s="6" t="s">
        <v>255</v>
      </c>
      <c r="AI37" s="8">
        <f>90+Tabela23[[#This Row],[Data Inspeção]]</f>
        <v>90</v>
      </c>
      <c r="AJ37" s="8"/>
    </row>
    <row r="38" spans="3:36" x14ac:dyDescent="0.2">
      <c r="G38" s="8"/>
      <c r="H38" s="6" t="s">
        <v>256</v>
      </c>
      <c r="AI38" s="8">
        <f>90+Tabela23[[#This Row],[Data Inspeção]]</f>
        <v>90</v>
      </c>
      <c r="AJ38" s="8"/>
    </row>
    <row r="39" spans="3:36" x14ac:dyDescent="0.2">
      <c r="H39" s="6" t="s">
        <v>257</v>
      </c>
      <c r="AI39" s="8">
        <f>90+Tabela23[[#This Row],[Data Inspeção]]</f>
        <v>90</v>
      </c>
      <c r="AJ39" s="8"/>
    </row>
    <row r="40" spans="3:36" x14ac:dyDescent="0.2">
      <c r="H40" s="6" t="s">
        <v>258</v>
      </c>
      <c r="AI40" s="8">
        <f>90+Tabela23[[#This Row],[Data Inspeção]]</f>
        <v>90</v>
      </c>
      <c r="AJ40" s="8"/>
    </row>
    <row r="41" spans="3:36" x14ac:dyDescent="0.2">
      <c r="H41" s="6" t="s">
        <v>259</v>
      </c>
      <c r="AI41" s="8">
        <f>90+Tabela23[[#This Row],[Data Inspeção]]</f>
        <v>90</v>
      </c>
      <c r="AJ41" s="8"/>
    </row>
    <row r="42" spans="3:36" x14ac:dyDescent="0.2">
      <c r="H42" s="6" t="s">
        <v>260</v>
      </c>
      <c r="AI42" s="8">
        <f>90+Tabela23[[#This Row],[Data Inspeção]]</f>
        <v>90</v>
      </c>
      <c r="AJ42" s="8"/>
    </row>
    <row r="43" spans="3:36" x14ac:dyDescent="0.2">
      <c r="H43" s="6" t="s">
        <v>261</v>
      </c>
      <c r="AI43" s="8">
        <f>90+Tabela23[[#This Row],[Data Inspeção]]</f>
        <v>90</v>
      </c>
      <c r="AJ43" s="8"/>
    </row>
    <row r="44" spans="3:36" x14ac:dyDescent="0.2">
      <c r="H44" s="6" t="s">
        <v>262</v>
      </c>
      <c r="AI44" s="8">
        <f>90+Tabela23[[#This Row],[Data Inspeção]]</f>
        <v>90</v>
      </c>
      <c r="AJ44" s="8"/>
    </row>
    <row r="45" spans="3:36" x14ac:dyDescent="0.2">
      <c r="H45" s="6" t="s">
        <v>263</v>
      </c>
      <c r="AI45" s="8">
        <f>90+Tabela23[[#This Row],[Data Inspeção]]</f>
        <v>90</v>
      </c>
      <c r="AJ45" s="8"/>
    </row>
    <row r="46" spans="3:36" x14ac:dyDescent="0.2">
      <c r="H46" s="6" t="s">
        <v>264</v>
      </c>
      <c r="AI46" s="8">
        <f>90+Tabela23[[#This Row],[Data Inspeção]]</f>
        <v>90</v>
      </c>
      <c r="AJ46" s="8"/>
    </row>
    <row r="47" spans="3:36" x14ac:dyDescent="0.2">
      <c r="H47" s="6" t="s">
        <v>265</v>
      </c>
      <c r="AI47" s="8">
        <f>90+Tabela23[[#This Row],[Data Inspeção]]</f>
        <v>90</v>
      </c>
      <c r="AJ47" s="8"/>
    </row>
    <row r="48" spans="3:36" x14ac:dyDescent="0.2">
      <c r="H48" s="6" t="s">
        <v>266</v>
      </c>
      <c r="AI48" s="8">
        <f>90+Tabela23[[#This Row],[Data Inspeção]]</f>
        <v>90</v>
      </c>
      <c r="AJ48" s="8"/>
    </row>
    <row r="49" spans="8:36" x14ac:dyDescent="0.2">
      <c r="H49" s="6" t="s">
        <v>267</v>
      </c>
      <c r="AI49" s="8">
        <f>90+Tabela23[[#This Row],[Data Inspeção]]</f>
        <v>90</v>
      </c>
      <c r="AJ49" s="8"/>
    </row>
    <row r="50" spans="8:36" x14ac:dyDescent="0.2">
      <c r="H50" s="6" t="s">
        <v>268</v>
      </c>
      <c r="AI50" s="8">
        <f>90+Tabela23[[#This Row],[Data Inspeção]]</f>
        <v>90</v>
      </c>
      <c r="AJ50" s="8"/>
    </row>
    <row r="51" spans="8:36" x14ac:dyDescent="0.2">
      <c r="H51" s="6" t="s">
        <v>269</v>
      </c>
      <c r="AI51" s="8">
        <f>90+Tabela23[[#This Row],[Data Inspeção]]</f>
        <v>90</v>
      </c>
      <c r="AJ51" s="8"/>
    </row>
    <row r="52" spans="8:36" x14ac:dyDescent="0.2">
      <c r="H52" s="6" t="s">
        <v>270</v>
      </c>
      <c r="AI52" s="8">
        <f>90+Tabela23[[#This Row],[Data Inspeção]]</f>
        <v>90</v>
      </c>
      <c r="AJ52" s="8"/>
    </row>
    <row r="53" spans="8:36" x14ac:dyDescent="0.2">
      <c r="H53" s="6" t="s">
        <v>271</v>
      </c>
      <c r="AI53" s="8">
        <f>90+Tabela23[[#This Row],[Data Inspeção]]</f>
        <v>90</v>
      </c>
      <c r="AJ53" s="8"/>
    </row>
    <row r="54" spans="8:36" x14ac:dyDescent="0.2">
      <c r="H54" s="6" t="s">
        <v>272</v>
      </c>
      <c r="AI54" s="8">
        <f>90+Tabela23[[#This Row],[Data Inspeção]]</f>
        <v>90</v>
      </c>
      <c r="AJ54" s="8"/>
    </row>
    <row r="55" spans="8:36" x14ac:dyDescent="0.2">
      <c r="AI55" s="8">
        <f>90+Tabela23[[#This Row],[Data Inspeção]]</f>
        <v>90</v>
      </c>
      <c r="AJ55" s="8"/>
    </row>
    <row r="56" spans="8:36" x14ac:dyDescent="0.2">
      <c r="AI56" s="8">
        <f>90+Tabela23[[#This Row],[Data Inspeção]]</f>
        <v>90</v>
      </c>
      <c r="AJ56" s="8"/>
    </row>
    <row r="57" spans="8:36" x14ac:dyDescent="0.2">
      <c r="AI57" s="8">
        <f>90+Tabela23[[#This Row],[Data Inspeção]]</f>
        <v>90</v>
      </c>
      <c r="AJ57" s="8"/>
    </row>
    <row r="58" spans="8:36" x14ac:dyDescent="0.2">
      <c r="AI58" s="8">
        <f>90+Tabela23[[#This Row],[Data Inspeção]]</f>
        <v>90</v>
      </c>
      <c r="AJ58" s="8"/>
    </row>
    <row r="59" spans="8:36" x14ac:dyDescent="0.2">
      <c r="AI59" s="8">
        <f>90+Tabela23[[#This Row],[Data Inspeção]]</f>
        <v>90</v>
      </c>
      <c r="AJ59" s="8"/>
    </row>
    <row r="60" spans="8:36" x14ac:dyDescent="0.2">
      <c r="AI60" s="8">
        <f>90+Tabela23[[#This Row],[Data Inspeção]]</f>
        <v>90</v>
      </c>
      <c r="AJ60" s="8"/>
    </row>
    <row r="61" spans="8:36" x14ac:dyDescent="0.2">
      <c r="AI61" s="8">
        <f>90+Tabela23[[#This Row],[Data Inspeção]]</f>
        <v>90</v>
      </c>
      <c r="AJ61" s="8"/>
    </row>
    <row r="62" spans="8:36" x14ac:dyDescent="0.2">
      <c r="AI62" s="8">
        <f>90+Tabela23[[#This Row],[Data Inspeção]]</f>
        <v>90</v>
      </c>
      <c r="AJ62" s="8"/>
    </row>
    <row r="63" spans="8:36" x14ac:dyDescent="0.2">
      <c r="AI63" s="8">
        <f>90+Tabela23[[#This Row],[Data Inspeção]]</f>
        <v>90</v>
      </c>
      <c r="AJ63" s="8"/>
    </row>
    <row r="64" spans="8:36" x14ac:dyDescent="0.2">
      <c r="AI64" s="8">
        <f>90+Tabela23[[#This Row],[Data Inspeção]]</f>
        <v>90</v>
      </c>
      <c r="AJ64" s="8"/>
    </row>
    <row r="65" spans="35:36" x14ac:dyDescent="0.2">
      <c r="AI65" s="8">
        <f>90+Tabela23[[#This Row],[Data Inspeção]]</f>
        <v>90</v>
      </c>
      <c r="AJ65" s="8"/>
    </row>
    <row r="66" spans="35:36" x14ac:dyDescent="0.2">
      <c r="AI66" s="8">
        <f>90+Tabela23[[#This Row],[Data Inspeção]]</f>
        <v>90</v>
      </c>
      <c r="AJ66" s="8"/>
    </row>
    <row r="67" spans="35:36" x14ac:dyDescent="0.2">
      <c r="AI67" s="8">
        <f>90+Tabela23[[#This Row],[Data Inspeção]]</f>
        <v>90</v>
      </c>
      <c r="AJ67" s="8"/>
    </row>
    <row r="68" spans="35:36" x14ac:dyDescent="0.2">
      <c r="AI68" s="8">
        <f>90+Tabela23[[#This Row],[Data Inspeção]]</f>
        <v>90</v>
      </c>
      <c r="AJ68" s="8"/>
    </row>
    <row r="69" spans="35:36" x14ac:dyDescent="0.2">
      <c r="AI69" s="8">
        <f>90+Tabela23[[#This Row],[Data Inspeção]]</f>
        <v>90</v>
      </c>
      <c r="AJ69" s="8"/>
    </row>
    <row r="70" spans="35:36" x14ac:dyDescent="0.2">
      <c r="AI70" s="8">
        <f>90+Tabela23[[#This Row],[Data Inspeção]]</f>
        <v>90</v>
      </c>
      <c r="AJ70" s="8"/>
    </row>
    <row r="71" spans="35:36" x14ac:dyDescent="0.2">
      <c r="AI71" s="8">
        <f>90+Tabela23[[#This Row],[Data Inspeção]]</f>
        <v>90</v>
      </c>
      <c r="AJ71" s="8"/>
    </row>
    <row r="72" spans="35:36" x14ac:dyDescent="0.2">
      <c r="AI72" s="8">
        <f>90+Tabela23[[#This Row],[Data Inspeção]]</f>
        <v>90</v>
      </c>
      <c r="AJ72" s="8"/>
    </row>
    <row r="73" spans="35:36" x14ac:dyDescent="0.2">
      <c r="AI73" s="8">
        <f>90+Tabela23[[#This Row],[Data Inspeção]]</f>
        <v>90</v>
      </c>
      <c r="AJ73" s="8"/>
    </row>
    <row r="74" spans="35:36" x14ac:dyDescent="0.2">
      <c r="AI74" s="8">
        <f>90+Tabela23[[#This Row],[Data Inspeção]]</f>
        <v>90</v>
      </c>
      <c r="AJ74" s="8"/>
    </row>
    <row r="75" spans="35:36" x14ac:dyDescent="0.2">
      <c r="AI75" s="8">
        <f>90+Tabela23[[#This Row],[Data Inspeção]]</f>
        <v>90</v>
      </c>
      <c r="AJ75" s="8"/>
    </row>
    <row r="76" spans="35:36" x14ac:dyDescent="0.2">
      <c r="AI76" s="8">
        <f>90+Tabela23[[#This Row],[Data Inspeção]]</f>
        <v>90</v>
      </c>
      <c r="AJ76" s="8"/>
    </row>
    <row r="77" spans="35:36" x14ac:dyDescent="0.2">
      <c r="AI77" s="8">
        <f>90+Tabela23[[#This Row],[Data Inspeção]]</f>
        <v>90</v>
      </c>
      <c r="AJ77" s="8"/>
    </row>
    <row r="78" spans="35:36" x14ac:dyDescent="0.2">
      <c r="AI78" s="8">
        <f>90+Tabela23[[#This Row],[Data Inspeção]]</f>
        <v>90</v>
      </c>
      <c r="AJ78" s="8"/>
    </row>
    <row r="79" spans="35:36" x14ac:dyDescent="0.2">
      <c r="AI79" s="8">
        <f>90+Tabela23[[#This Row],[Data Inspeção]]</f>
        <v>90</v>
      </c>
      <c r="AJ79" s="8"/>
    </row>
    <row r="80" spans="35:36" x14ac:dyDescent="0.2">
      <c r="AI80" s="8">
        <f>90+Tabela23[[#This Row],[Data Inspeção]]</f>
        <v>90</v>
      </c>
      <c r="AJ80" s="8"/>
    </row>
    <row r="81" spans="35:36" x14ac:dyDescent="0.2">
      <c r="AI81" s="8">
        <f>90+Tabela23[[#This Row],[Data Inspeção]]</f>
        <v>90</v>
      </c>
      <c r="AJ81" s="8"/>
    </row>
    <row r="82" spans="35:36" x14ac:dyDescent="0.2">
      <c r="AI82" s="8">
        <f>90+Tabela23[[#This Row],[Data Inspeção]]</f>
        <v>90</v>
      </c>
      <c r="AJ82" s="8"/>
    </row>
    <row r="83" spans="35:36" x14ac:dyDescent="0.2">
      <c r="AI83" s="8">
        <f>90+Tabela23[[#This Row],[Data Inspeção]]</f>
        <v>90</v>
      </c>
      <c r="AJ83" s="8"/>
    </row>
    <row r="84" spans="35:36" x14ac:dyDescent="0.2">
      <c r="AI84" s="8">
        <f>90+Tabela23[[#This Row],[Data Inspeção]]</f>
        <v>90</v>
      </c>
      <c r="AJ84" s="8"/>
    </row>
    <row r="85" spans="35:36" x14ac:dyDescent="0.2">
      <c r="AI85" s="8">
        <f>90+Tabela23[[#This Row],[Data Inspeção]]</f>
        <v>90</v>
      </c>
      <c r="AJ85" s="8"/>
    </row>
    <row r="86" spans="35:36" x14ac:dyDescent="0.2">
      <c r="AI86" s="8">
        <f>90+Tabela23[[#This Row],[Data Inspeção]]</f>
        <v>90</v>
      </c>
      <c r="AJ86" s="8"/>
    </row>
    <row r="87" spans="35:36" x14ac:dyDescent="0.2">
      <c r="AI87" s="8">
        <f>90+Tabela23[[#This Row],[Data Inspeção]]</f>
        <v>90</v>
      </c>
      <c r="AJ87" s="8"/>
    </row>
    <row r="88" spans="35:36" x14ac:dyDescent="0.2">
      <c r="AI88" s="8">
        <f>90+Tabela23[[#This Row],[Data Inspeção]]</f>
        <v>90</v>
      </c>
      <c r="AJ88" s="8"/>
    </row>
    <row r="89" spans="35:36" x14ac:dyDescent="0.2">
      <c r="AI89" s="8">
        <f>90+Tabela23[[#This Row],[Data Inspeção]]</f>
        <v>90</v>
      </c>
      <c r="AJ89" s="8"/>
    </row>
    <row r="90" spans="35:36" x14ac:dyDescent="0.2">
      <c r="AI90" s="8">
        <f>90+Tabela23[[#This Row],[Data Inspeção]]</f>
        <v>90</v>
      </c>
      <c r="AJ90" s="8"/>
    </row>
    <row r="91" spans="35:36" x14ac:dyDescent="0.2">
      <c r="AI91" s="8">
        <f>90+Tabela23[[#This Row],[Data Inspeção]]</f>
        <v>90</v>
      </c>
      <c r="AJ91" s="8"/>
    </row>
    <row r="92" spans="35:36" x14ac:dyDescent="0.2">
      <c r="AI92" s="8">
        <f>90+Tabela23[[#This Row],[Data Inspeção]]</f>
        <v>90</v>
      </c>
      <c r="AJ92" s="8"/>
    </row>
    <row r="93" spans="35:36" x14ac:dyDescent="0.2">
      <c r="AI93" s="8">
        <f>90+Tabela23[[#This Row],[Data Inspeção]]</f>
        <v>90</v>
      </c>
      <c r="AJ93" s="8"/>
    </row>
    <row r="94" spans="35:36" x14ac:dyDescent="0.2">
      <c r="AI94" s="8">
        <f>90+Tabela23[[#This Row],[Data Inspeção]]</f>
        <v>90</v>
      </c>
      <c r="AJ94" s="8"/>
    </row>
    <row r="95" spans="35:36" x14ac:dyDescent="0.2">
      <c r="AI95" s="8">
        <f>90+Tabela23[[#This Row],[Data Inspeção]]</f>
        <v>90</v>
      </c>
      <c r="AJ95" s="8"/>
    </row>
    <row r="96" spans="35:36" x14ac:dyDescent="0.2">
      <c r="AI96" s="8">
        <f>90+Tabela23[[#This Row],[Data Inspeção]]</f>
        <v>90</v>
      </c>
      <c r="AJ96" s="8"/>
    </row>
    <row r="97" spans="35:36" x14ac:dyDescent="0.2">
      <c r="AI97" s="8">
        <f>90+Tabela23[[#This Row],[Data Inspeção]]</f>
        <v>90</v>
      </c>
      <c r="AJ97" s="8"/>
    </row>
    <row r="98" spans="35:36" x14ac:dyDescent="0.2">
      <c r="AI98" s="8">
        <f>90+Tabela23[[#This Row],[Data Inspeção]]</f>
        <v>90</v>
      </c>
      <c r="AJ98" s="8"/>
    </row>
    <row r="99" spans="35:36" x14ac:dyDescent="0.2">
      <c r="AI99" s="8">
        <f>90+Tabela23[[#This Row],[Data Inspeção]]</f>
        <v>90</v>
      </c>
      <c r="AJ99" s="8"/>
    </row>
    <row r="100" spans="35:36" x14ac:dyDescent="0.2">
      <c r="AI100" s="8">
        <f>90+Tabela23[[#This Row],[Data Inspeção]]</f>
        <v>90</v>
      </c>
      <c r="AJ100" s="8"/>
    </row>
    <row r="101" spans="35:36" x14ac:dyDescent="0.2">
      <c r="AI101" s="8">
        <f>90+Tabela23[[#This Row],[Data Inspeção]]</f>
        <v>90</v>
      </c>
      <c r="AJ101" s="8"/>
    </row>
    <row r="102" spans="35:36" x14ac:dyDescent="0.2">
      <c r="AI102" s="8">
        <f>90+Tabela23[[#This Row],[Data Inspeção]]</f>
        <v>90</v>
      </c>
      <c r="AJ102" s="8"/>
    </row>
    <row r="103" spans="35:36" x14ac:dyDescent="0.2">
      <c r="AI103" s="8">
        <f>90+Tabela23[[#This Row],[Data Inspeção]]</f>
        <v>90</v>
      </c>
      <c r="AJ103" s="8"/>
    </row>
    <row r="104" spans="35:36" x14ac:dyDescent="0.2">
      <c r="AI104" s="8">
        <f>90+Tabela23[[#This Row],[Data Inspeção]]</f>
        <v>90</v>
      </c>
      <c r="AJ104" s="8"/>
    </row>
    <row r="105" spans="35:36" x14ac:dyDescent="0.2">
      <c r="AI105" s="8">
        <f>90+Tabela23[[#This Row],[Data Inspeção]]</f>
        <v>90</v>
      </c>
      <c r="AJ105" s="8"/>
    </row>
    <row r="106" spans="35:36" x14ac:dyDescent="0.2">
      <c r="AI106" s="8">
        <f>90+Tabela23[[#This Row],[Data Inspeção]]</f>
        <v>90</v>
      </c>
      <c r="AJ106" s="8"/>
    </row>
    <row r="107" spans="35:36" x14ac:dyDescent="0.2">
      <c r="AI107" s="8">
        <f>90+Tabela23[[#This Row],[Data Inspeção]]</f>
        <v>90</v>
      </c>
      <c r="AJ107" s="8"/>
    </row>
    <row r="108" spans="35:36" x14ac:dyDescent="0.2">
      <c r="AI108" s="8">
        <f>90+Tabela23[[#This Row],[Data Inspeção]]</f>
        <v>90</v>
      </c>
      <c r="AJ108" s="8"/>
    </row>
    <row r="109" spans="35:36" x14ac:dyDescent="0.2">
      <c r="AI109" s="8">
        <f>90+Tabela23[[#This Row],[Data Inspeção]]</f>
        <v>90</v>
      </c>
      <c r="AJ109" s="8"/>
    </row>
    <row r="110" spans="35:36" x14ac:dyDescent="0.2">
      <c r="AI110" s="8">
        <f>90+Tabela23[[#This Row],[Data Inspeção]]</f>
        <v>90</v>
      </c>
      <c r="AJ110" s="8"/>
    </row>
    <row r="111" spans="35:36" x14ac:dyDescent="0.2">
      <c r="AI111" s="8">
        <f>90+Tabela23[[#This Row],[Data Inspeção]]</f>
        <v>90</v>
      </c>
      <c r="AJ111" s="8"/>
    </row>
    <row r="112" spans="35:36" x14ac:dyDescent="0.2">
      <c r="AI112" s="8">
        <f>90+Tabela23[[#This Row],[Data Inspeção]]</f>
        <v>90</v>
      </c>
      <c r="AJ112" s="8"/>
    </row>
    <row r="113" spans="35:36" x14ac:dyDescent="0.2">
      <c r="AI113" s="8">
        <f>90+Tabela23[[#This Row],[Data Inspeção]]</f>
        <v>90</v>
      </c>
      <c r="AJ113" s="8"/>
    </row>
    <row r="114" spans="35:36" x14ac:dyDescent="0.2">
      <c r="AI114" s="8">
        <f>90+Tabela23[[#This Row],[Data Inspeção]]</f>
        <v>90</v>
      </c>
      <c r="AJ114" s="8"/>
    </row>
    <row r="115" spans="35:36" x14ac:dyDescent="0.2">
      <c r="AI115" s="8">
        <f>90+Tabela23[[#This Row],[Data Inspeção]]</f>
        <v>90</v>
      </c>
      <c r="AJ115" s="8"/>
    </row>
    <row r="116" spans="35:36" x14ac:dyDescent="0.2">
      <c r="AI116" s="8">
        <f>90+Tabela23[[#This Row],[Data Inspeção]]</f>
        <v>90</v>
      </c>
      <c r="AJ116" s="8"/>
    </row>
    <row r="117" spans="35:36" x14ac:dyDescent="0.2">
      <c r="AI117" s="8">
        <f>90+Tabela23[[#This Row],[Data Inspeção]]</f>
        <v>90</v>
      </c>
      <c r="AJ117" s="8"/>
    </row>
    <row r="118" spans="35:36" x14ac:dyDescent="0.2">
      <c r="AI118" s="8">
        <f>90+Tabela23[[#This Row],[Data Inspeção]]</f>
        <v>90</v>
      </c>
      <c r="AJ118" s="8"/>
    </row>
    <row r="119" spans="35:36" x14ac:dyDescent="0.2">
      <c r="AI119" s="8">
        <f>90+Tabela23[[#This Row],[Data Inspeção]]</f>
        <v>90</v>
      </c>
      <c r="AJ119" s="8"/>
    </row>
    <row r="120" spans="35:36" x14ac:dyDescent="0.2">
      <c r="AI120" s="8">
        <f>90+Tabela23[[#This Row],[Data Inspeção]]</f>
        <v>90</v>
      </c>
      <c r="AJ120" s="8"/>
    </row>
    <row r="121" spans="35:36" x14ac:dyDescent="0.2">
      <c r="AI121" s="8">
        <f>90+Tabela23[[#This Row],[Data Inspeção]]</f>
        <v>90</v>
      </c>
      <c r="AJ121" s="8"/>
    </row>
    <row r="122" spans="35:36" x14ac:dyDescent="0.2">
      <c r="AI122" s="8">
        <f>90+Tabela23[[#This Row],[Data Inspeção]]</f>
        <v>90</v>
      </c>
      <c r="AJ122" s="8"/>
    </row>
    <row r="123" spans="35:36" x14ac:dyDescent="0.2">
      <c r="AI123" s="8">
        <f>90+Tabela23[[#This Row],[Data Inspeção]]</f>
        <v>90</v>
      </c>
      <c r="AJ123" s="8"/>
    </row>
    <row r="124" spans="35:36" x14ac:dyDescent="0.2">
      <c r="AI124" s="8">
        <f>90+Tabela23[[#This Row],[Data Inspeção]]</f>
        <v>90</v>
      </c>
      <c r="AJ124" s="8"/>
    </row>
    <row r="125" spans="35:36" x14ac:dyDescent="0.2">
      <c r="AI125" s="8">
        <f>90+Tabela23[[#This Row],[Data Inspeção]]</f>
        <v>90</v>
      </c>
      <c r="AJ125" s="8"/>
    </row>
    <row r="126" spans="35:36" x14ac:dyDescent="0.2">
      <c r="AI126" s="8">
        <f>90+Tabela23[[#This Row],[Data Inspeção]]</f>
        <v>90</v>
      </c>
      <c r="AJ126" s="8"/>
    </row>
    <row r="127" spans="35:36" x14ac:dyDescent="0.2">
      <c r="AI127" s="8">
        <f>90+Tabela23[[#This Row],[Data Inspeção]]</f>
        <v>90</v>
      </c>
      <c r="AJ127" s="8"/>
    </row>
    <row r="128" spans="35:36" x14ac:dyDescent="0.2">
      <c r="AI128" s="8">
        <f>90+Tabela23[[#This Row],[Data Inspeção]]</f>
        <v>90</v>
      </c>
      <c r="AJ128" s="8"/>
    </row>
    <row r="129" spans="35:36" x14ac:dyDescent="0.2">
      <c r="AI129" s="8">
        <f>90+Tabela23[[#This Row],[Data Inspeção]]</f>
        <v>90</v>
      </c>
      <c r="AJ129" s="8"/>
    </row>
    <row r="130" spans="35:36" x14ac:dyDescent="0.2">
      <c r="AI130" s="8">
        <f>90+Tabela23[[#This Row],[Data Inspeção]]</f>
        <v>90</v>
      </c>
      <c r="AJ130" s="8"/>
    </row>
    <row r="131" spans="35:36" x14ac:dyDescent="0.2">
      <c r="AI131" s="8">
        <f>90+Tabela23[[#This Row],[Data Inspeção]]</f>
        <v>90</v>
      </c>
      <c r="AJ131" s="8"/>
    </row>
    <row r="132" spans="35:36" x14ac:dyDescent="0.2">
      <c r="AI132" s="8">
        <f>90+Tabela23[[#This Row],[Data Inspeção]]</f>
        <v>90</v>
      </c>
      <c r="AJ132" s="8"/>
    </row>
    <row r="133" spans="35:36" x14ac:dyDescent="0.2">
      <c r="AI133" s="8">
        <f>90+Tabela23[[#This Row],[Data Inspeção]]</f>
        <v>90</v>
      </c>
      <c r="AJ133" s="8"/>
    </row>
    <row r="134" spans="35:36" x14ac:dyDescent="0.2">
      <c r="AI134" s="8">
        <f>90+Tabela23[[#This Row],[Data Inspeção]]</f>
        <v>90</v>
      </c>
      <c r="AJ134" s="8"/>
    </row>
    <row r="135" spans="35:36" x14ac:dyDescent="0.2">
      <c r="AI135" s="8">
        <f>90+Tabela23[[#This Row],[Data Inspeção]]</f>
        <v>90</v>
      </c>
      <c r="AJ135" s="8"/>
    </row>
    <row r="136" spans="35:36" x14ac:dyDescent="0.2">
      <c r="AI136" s="8">
        <f>90+Tabela23[[#This Row],[Data Inspeção]]</f>
        <v>90</v>
      </c>
      <c r="AJ136" s="8"/>
    </row>
    <row r="137" spans="35:36" x14ac:dyDescent="0.2">
      <c r="AI137" s="8">
        <f>90+Tabela23[[#This Row],[Data Inspeção]]</f>
        <v>90</v>
      </c>
      <c r="AJ137" s="8"/>
    </row>
    <row r="138" spans="35:36" x14ac:dyDescent="0.2">
      <c r="AI138" s="8">
        <f>90+Tabela23[[#This Row],[Data Inspeção]]</f>
        <v>90</v>
      </c>
      <c r="AJ138" s="8"/>
    </row>
    <row r="139" spans="35:36" x14ac:dyDescent="0.2">
      <c r="AI139" s="8">
        <f>90+Tabela23[[#This Row],[Data Inspeção]]</f>
        <v>90</v>
      </c>
      <c r="AJ139" s="8"/>
    </row>
    <row r="140" spans="35:36" x14ac:dyDescent="0.2">
      <c r="AI140" s="8">
        <f>90+Tabela23[[#This Row],[Data Inspeção]]</f>
        <v>90</v>
      </c>
      <c r="AJ140" s="8"/>
    </row>
    <row r="141" spans="35:36" x14ac:dyDescent="0.2">
      <c r="AI141" s="8">
        <f>90+Tabela23[[#This Row],[Data Inspeção]]</f>
        <v>90</v>
      </c>
      <c r="AJ141" s="8"/>
    </row>
    <row r="142" spans="35:36" x14ac:dyDescent="0.2">
      <c r="AI142" s="8">
        <f>90+Tabela23[[#This Row],[Data Inspeção]]</f>
        <v>90</v>
      </c>
      <c r="AJ142" s="8"/>
    </row>
    <row r="143" spans="35:36" x14ac:dyDescent="0.2">
      <c r="AI143" s="8">
        <f>90+Tabela23[[#This Row],[Data Inspeção]]</f>
        <v>90</v>
      </c>
      <c r="AJ143" s="8"/>
    </row>
    <row r="144" spans="35:36" x14ac:dyDescent="0.2">
      <c r="AI144" s="8">
        <f>90+Tabela23[[#This Row],[Data Inspeção]]</f>
        <v>90</v>
      </c>
      <c r="AJ144" s="8"/>
    </row>
    <row r="145" spans="35:36" x14ac:dyDescent="0.2">
      <c r="AI145" s="8">
        <f>90+Tabela23[[#This Row],[Data Inspeção]]</f>
        <v>90</v>
      </c>
      <c r="AJ145" s="8"/>
    </row>
    <row r="146" spans="35:36" x14ac:dyDescent="0.2">
      <c r="AI146" s="8">
        <f>90+Tabela23[[#This Row],[Data Inspeção]]</f>
        <v>90</v>
      </c>
      <c r="AJ146" s="8"/>
    </row>
    <row r="147" spans="35:36" x14ac:dyDescent="0.2">
      <c r="AI147" s="8">
        <f>90+Tabela23[[#This Row],[Data Inspeção]]</f>
        <v>90</v>
      </c>
      <c r="AJ147" s="8"/>
    </row>
    <row r="148" spans="35:36" x14ac:dyDescent="0.2">
      <c r="AI148" s="8">
        <f>90+Tabela23[[#This Row],[Data Inspeção]]</f>
        <v>90</v>
      </c>
      <c r="AJ148" s="8"/>
    </row>
    <row r="149" spans="35:36" x14ac:dyDescent="0.2">
      <c r="AI149" s="8">
        <f>90+Tabela23[[#This Row],[Data Inspeção]]</f>
        <v>90</v>
      </c>
      <c r="AJ149" s="8"/>
    </row>
    <row r="150" spans="35:36" x14ac:dyDescent="0.2">
      <c r="AI150" s="8">
        <f>90+Tabela23[[#This Row],[Data Inspeção]]</f>
        <v>90</v>
      </c>
      <c r="AJ150" s="8"/>
    </row>
    <row r="151" spans="35:36" x14ac:dyDescent="0.2">
      <c r="AI151" s="8">
        <f>90+Tabela23[[#This Row],[Data Inspeção]]</f>
        <v>90</v>
      </c>
      <c r="AJ151" s="8"/>
    </row>
    <row r="152" spans="35:36" x14ac:dyDescent="0.2">
      <c r="AI152" s="8">
        <f>90+Tabela23[[#This Row],[Data Inspeção]]</f>
        <v>90</v>
      </c>
      <c r="AJ152" s="8"/>
    </row>
    <row r="153" spans="35:36" x14ac:dyDescent="0.2">
      <c r="AI153" s="8">
        <f>90+Tabela23[[#This Row],[Data Inspeção]]</f>
        <v>90</v>
      </c>
      <c r="AJ153" s="8"/>
    </row>
    <row r="154" spans="35:36" x14ac:dyDescent="0.2">
      <c r="AI154" s="8">
        <f>90+Tabela23[[#This Row],[Data Inspeção]]</f>
        <v>90</v>
      </c>
      <c r="AJ154" s="8"/>
    </row>
    <row r="155" spans="35:36" x14ac:dyDescent="0.2">
      <c r="AI155" s="8">
        <f>90+Tabela23[[#This Row],[Data Inspeção]]</f>
        <v>90</v>
      </c>
      <c r="AJ155" s="8"/>
    </row>
    <row r="156" spans="35:36" x14ac:dyDescent="0.2">
      <c r="AI156" s="8">
        <f>90+Tabela23[[#This Row],[Data Inspeção]]</f>
        <v>90</v>
      </c>
      <c r="AJ156" s="8"/>
    </row>
    <row r="157" spans="35:36" x14ac:dyDescent="0.2">
      <c r="AI157" s="8">
        <f>90+Tabela23[[#This Row],[Data Inspeção]]</f>
        <v>90</v>
      </c>
      <c r="AJ157" s="8"/>
    </row>
    <row r="158" spans="35:36" x14ac:dyDescent="0.2">
      <c r="AI158" s="8">
        <f>90+Tabela23[[#This Row],[Data Inspeção]]</f>
        <v>90</v>
      </c>
      <c r="AJ158" s="8"/>
    </row>
    <row r="159" spans="35:36" x14ac:dyDescent="0.2">
      <c r="AI159" s="8">
        <f>90+Tabela23[[#This Row],[Data Inspeção]]</f>
        <v>90</v>
      </c>
      <c r="AJ159" s="8"/>
    </row>
    <row r="160" spans="35:36" x14ac:dyDescent="0.2">
      <c r="AI160" s="8">
        <f>90+Tabela23[[#This Row],[Data Inspeção]]</f>
        <v>90</v>
      </c>
      <c r="AJ160" s="8"/>
    </row>
    <row r="161" spans="35:36" x14ac:dyDescent="0.2">
      <c r="AI161" s="8">
        <f>90+Tabela23[[#This Row],[Data Inspeção]]</f>
        <v>90</v>
      </c>
      <c r="AJ161" s="8"/>
    </row>
    <row r="162" spans="35:36" x14ac:dyDescent="0.2">
      <c r="AI162" s="8">
        <f>90+Tabela23[[#This Row],[Data Inspeção]]</f>
        <v>90</v>
      </c>
      <c r="AJ162" s="8"/>
    </row>
    <row r="163" spans="35:36" x14ac:dyDescent="0.2">
      <c r="AI163" s="8">
        <f>90+Tabela23[[#This Row],[Data Inspeção]]</f>
        <v>90</v>
      </c>
      <c r="AJ163" s="8"/>
    </row>
    <row r="164" spans="35:36" x14ac:dyDescent="0.2">
      <c r="AI164" s="8">
        <f>90+Tabela23[[#This Row],[Data Inspeção]]</f>
        <v>90</v>
      </c>
      <c r="AJ164" s="8"/>
    </row>
    <row r="165" spans="35:36" x14ac:dyDescent="0.2">
      <c r="AI165" s="8">
        <f>90+Tabela23[[#This Row],[Data Inspeção]]</f>
        <v>90</v>
      </c>
      <c r="AJ165" s="8"/>
    </row>
    <row r="166" spans="35:36" x14ac:dyDescent="0.2">
      <c r="AI166" s="8">
        <f>90+Tabela23[[#This Row],[Data Inspeção]]</f>
        <v>90</v>
      </c>
      <c r="AJ166" s="8"/>
    </row>
    <row r="167" spans="35:36" x14ac:dyDescent="0.2">
      <c r="AI167" s="8">
        <f>90+Tabela23[[#This Row],[Data Inspeção]]</f>
        <v>90</v>
      </c>
      <c r="AJ167" s="8"/>
    </row>
    <row r="168" spans="35:36" x14ac:dyDescent="0.2">
      <c r="AI168" s="8">
        <f>90+Tabela23[[#This Row],[Data Inspeção]]</f>
        <v>90</v>
      </c>
      <c r="AJ168" s="8"/>
    </row>
    <row r="169" spans="35:36" x14ac:dyDescent="0.2">
      <c r="AI169" s="8">
        <f>90+Tabela23[[#This Row],[Data Inspeção]]</f>
        <v>90</v>
      </c>
      <c r="AJ169" s="8"/>
    </row>
    <row r="170" spans="35:36" x14ac:dyDescent="0.2">
      <c r="AI170" s="8">
        <f>90+Tabela23[[#This Row],[Data Inspeção]]</f>
        <v>90</v>
      </c>
      <c r="AJ170" s="8"/>
    </row>
    <row r="171" spans="35:36" x14ac:dyDescent="0.2">
      <c r="AI171" s="8">
        <f>90+Tabela23[[#This Row],[Data Inspeção]]</f>
        <v>90</v>
      </c>
      <c r="AJ171" s="8"/>
    </row>
    <row r="172" spans="35:36" x14ac:dyDescent="0.2">
      <c r="AI172" s="8">
        <f>90+Tabela23[[#This Row],[Data Inspeção]]</f>
        <v>90</v>
      </c>
      <c r="AJ172" s="8"/>
    </row>
    <row r="173" spans="35:36" x14ac:dyDescent="0.2">
      <c r="AI173" s="8">
        <f>90+Tabela23[[#This Row],[Data Inspeção]]</f>
        <v>90</v>
      </c>
      <c r="AJ173" s="8"/>
    </row>
    <row r="174" spans="35:36" x14ac:dyDescent="0.2">
      <c r="AI174" s="8">
        <f>90+Tabela23[[#This Row],[Data Inspeção]]</f>
        <v>90</v>
      </c>
      <c r="AJ174" s="8"/>
    </row>
    <row r="175" spans="35:36" x14ac:dyDescent="0.2">
      <c r="AI175" s="8">
        <f>90+Tabela23[[#This Row],[Data Inspeção]]</f>
        <v>90</v>
      </c>
      <c r="AJ175" s="8"/>
    </row>
    <row r="176" spans="35:36" x14ac:dyDescent="0.2">
      <c r="AI176" s="8">
        <f>90+Tabela23[[#This Row],[Data Inspeção]]</f>
        <v>90</v>
      </c>
      <c r="AJ176" s="8"/>
    </row>
    <row r="177" spans="35:36" x14ac:dyDescent="0.2">
      <c r="AI177" s="8">
        <f>90+Tabela23[[#This Row],[Data Inspeção]]</f>
        <v>90</v>
      </c>
      <c r="AJ177" s="8"/>
    </row>
    <row r="178" spans="35:36" x14ac:dyDescent="0.2">
      <c r="AI178" s="8">
        <f>90+Tabela23[[#This Row],[Data Inspeção]]</f>
        <v>90</v>
      </c>
      <c r="AJ178" s="8"/>
    </row>
    <row r="179" spans="35:36" x14ac:dyDescent="0.2">
      <c r="AI179" s="8">
        <f>90+Tabela23[[#This Row],[Data Inspeção]]</f>
        <v>90</v>
      </c>
      <c r="AJ179" s="8"/>
    </row>
    <row r="180" spans="35:36" x14ac:dyDescent="0.2">
      <c r="AI180" s="8">
        <f>90+Tabela23[[#This Row],[Data Inspeção]]</f>
        <v>90</v>
      </c>
      <c r="AJ180" s="8"/>
    </row>
    <row r="181" spans="35:36" x14ac:dyDescent="0.2">
      <c r="AI181" s="8">
        <f>90+Tabela23[[#This Row],[Data Inspeção]]</f>
        <v>90</v>
      </c>
      <c r="AJ181" s="8"/>
    </row>
    <row r="182" spans="35:36" x14ac:dyDescent="0.2">
      <c r="AI182" s="8">
        <f>90+Tabela23[[#This Row],[Data Inspeção]]</f>
        <v>90</v>
      </c>
      <c r="AJ182" s="8"/>
    </row>
    <row r="183" spans="35:36" x14ac:dyDescent="0.2">
      <c r="AI183" s="8">
        <f>90+Tabela23[[#This Row],[Data Inspeção]]</f>
        <v>90</v>
      </c>
      <c r="AJ183" s="8"/>
    </row>
    <row r="184" spans="35:36" x14ac:dyDescent="0.2">
      <c r="AI184" s="8">
        <f>90+Tabela23[[#This Row],[Data Inspeção]]</f>
        <v>90</v>
      </c>
      <c r="AJ184" s="8"/>
    </row>
    <row r="185" spans="35:36" x14ac:dyDescent="0.2">
      <c r="AI185" s="8">
        <f>90+Tabela23[[#This Row],[Data Inspeção]]</f>
        <v>90</v>
      </c>
      <c r="AJ185" s="8"/>
    </row>
    <row r="186" spans="35:36" x14ac:dyDescent="0.2">
      <c r="AI186" s="8">
        <f>90+Tabela23[[#This Row],[Data Inspeção]]</f>
        <v>90</v>
      </c>
      <c r="AJ186" s="8"/>
    </row>
    <row r="187" spans="35:36" x14ac:dyDescent="0.2">
      <c r="AI187" s="8">
        <f>90+Tabela23[[#This Row],[Data Inspeção]]</f>
        <v>90</v>
      </c>
      <c r="AJ187" s="8"/>
    </row>
    <row r="188" spans="35:36" x14ac:dyDescent="0.2">
      <c r="AI188" s="8">
        <f>90+Tabela23[[#This Row],[Data Inspeção]]</f>
        <v>90</v>
      </c>
      <c r="AJ188" s="8"/>
    </row>
    <row r="189" spans="35:36" x14ac:dyDescent="0.2">
      <c r="AI189" s="8">
        <f>90+Tabela23[[#This Row],[Data Inspeção]]</f>
        <v>90</v>
      </c>
      <c r="AJ189" s="8"/>
    </row>
    <row r="190" spans="35:36" x14ac:dyDescent="0.2">
      <c r="AI190" s="8">
        <f>90+Tabela23[[#This Row],[Data Inspeção]]</f>
        <v>90</v>
      </c>
      <c r="AJ190" s="8"/>
    </row>
    <row r="191" spans="35:36" x14ac:dyDescent="0.2">
      <c r="AI191" s="8">
        <f>90+Tabela23[[#This Row],[Data Inspeção]]</f>
        <v>90</v>
      </c>
      <c r="AJ191" s="8"/>
    </row>
    <row r="192" spans="35:36" x14ac:dyDescent="0.2">
      <c r="AI192" s="8">
        <f>90+Tabela23[[#This Row],[Data Inspeção]]</f>
        <v>90</v>
      </c>
      <c r="AJ192" s="8"/>
    </row>
  </sheetData>
  <pageMargins left="0.511811024" right="0.511811024" top="0.78740157499999996" bottom="0.78740157499999996" header="0.31496062000000002" footer="0.31496062000000002"/>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797533-210F-4855-9D9E-1377BAA928A1}">
  <sheetPr>
    <tabColor theme="9" tint="0.79998168889431442"/>
  </sheetPr>
  <dimension ref="A1:G62"/>
  <sheetViews>
    <sheetView topLeftCell="A16" zoomScale="85" zoomScaleNormal="85" workbookViewId="0">
      <selection activeCell="A27" sqref="A27"/>
    </sheetView>
  </sheetViews>
  <sheetFormatPr defaultRowHeight="15" x14ac:dyDescent="0.25"/>
  <cols>
    <col min="1" max="1" width="9.140625" style="16"/>
    <col min="2" max="2" width="68" style="24" customWidth="1"/>
    <col min="3" max="3" width="69.42578125" style="25" customWidth="1"/>
    <col min="4" max="4" width="46.42578125" style="24" customWidth="1"/>
    <col min="5" max="5" width="138" style="24" customWidth="1"/>
    <col min="6" max="6" width="9.140625" style="16"/>
    <col min="7" max="7" width="10.5703125" style="16" bestFit="1" customWidth="1"/>
    <col min="8" max="8" width="45" style="16" customWidth="1"/>
    <col min="9" max="16384" width="9.140625" style="16"/>
  </cols>
  <sheetData>
    <row r="1" spans="1:5" x14ac:dyDescent="0.25">
      <c r="A1" s="14" t="s">
        <v>73</v>
      </c>
      <c r="B1" s="14" t="s">
        <v>328</v>
      </c>
      <c r="C1" s="15" t="s">
        <v>55</v>
      </c>
      <c r="D1" s="15" t="s">
        <v>56</v>
      </c>
      <c r="E1" s="14" t="s">
        <v>76</v>
      </c>
    </row>
    <row r="2" spans="1:5" x14ac:dyDescent="0.25">
      <c r="B2" s="28" t="s">
        <v>0</v>
      </c>
      <c r="C2" s="17" t="s">
        <v>57</v>
      </c>
      <c r="D2" s="17" t="s">
        <v>58</v>
      </c>
      <c r="E2" s="18" t="s">
        <v>74</v>
      </c>
    </row>
    <row r="3" spans="1:5" x14ac:dyDescent="0.25">
      <c r="B3" s="28" t="s">
        <v>1</v>
      </c>
      <c r="C3" s="17" t="s">
        <v>59</v>
      </c>
      <c r="D3" s="17" t="s">
        <v>58</v>
      </c>
      <c r="E3" s="18" t="s">
        <v>74</v>
      </c>
    </row>
    <row r="4" spans="1:5" x14ac:dyDescent="0.25">
      <c r="B4" s="29" t="s">
        <v>2</v>
      </c>
      <c r="C4" s="17" t="s">
        <v>60</v>
      </c>
      <c r="D4" s="17" t="s">
        <v>75</v>
      </c>
      <c r="E4" s="18" t="s">
        <v>74</v>
      </c>
    </row>
    <row r="5" spans="1:5" x14ac:dyDescent="0.25">
      <c r="B5" s="28" t="s">
        <v>3</v>
      </c>
      <c r="C5" s="17" t="s">
        <v>61</v>
      </c>
      <c r="D5" s="17" t="s">
        <v>62</v>
      </c>
      <c r="E5" s="18" t="s">
        <v>74</v>
      </c>
    </row>
    <row r="6" spans="1:5" ht="30" x14ac:dyDescent="0.25">
      <c r="B6" s="28" t="s">
        <v>4</v>
      </c>
      <c r="C6" s="17" t="s">
        <v>77</v>
      </c>
      <c r="D6" s="17" t="s">
        <v>58</v>
      </c>
      <c r="E6" s="18" t="s">
        <v>74</v>
      </c>
    </row>
    <row r="7" spans="1:5" ht="45" x14ac:dyDescent="0.25">
      <c r="B7" s="28" t="s">
        <v>303</v>
      </c>
      <c r="C7" s="17" t="s">
        <v>308</v>
      </c>
      <c r="D7" s="17" t="s">
        <v>309</v>
      </c>
      <c r="E7" s="18" t="s">
        <v>310</v>
      </c>
    </row>
    <row r="8" spans="1:5" x14ac:dyDescent="0.25">
      <c r="B8" s="28" t="s">
        <v>5</v>
      </c>
      <c r="C8" s="17" t="s">
        <v>320</v>
      </c>
      <c r="D8" s="17" t="s">
        <v>63</v>
      </c>
      <c r="E8" s="18" t="s">
        <v>74</v>
      </c>
    </row>
    <row r="9" spans="1:5" x14ac:dyDescent="0.25">
      <c r="B9" s="28" t="s">
        <v>6</v>
      </c>
      <c r="C9" s="17" t="s">
        <v>78</v>
      </c>
      <c r="D9" s="17" t="s">
        <v>64</v>
      </c>
      <c r="E9" s="18" t="s">
        <v>74</v>
      </c>
    </row>
    <row r="10" spans="1:5" x14ac:dyDescent="0.25">
      <c r="B10" s="28" t="s">
        <v>7</v>
      </c>
      <c r="C10" s="17" t="s">
        <v>65</v>
      </c>
      <c r="D10" s="17" t="s">
        <v>58</v>
      </c>
      <c r="E10" s="18" t="s">
        <v>74</v>
      </c>
    </row>
    <row r="11" spans="1:5" x14ac:dyDescent="0.25">
      <c r="B11" s="28" t="s">
        <v>311</v>
      </c>
      <c r="C11" s="17" t="s">
        <v>85</v>
      </c>
      <c r="D11" s="17" t="s">
        <v>66</v>
      </c>
      <c r="E11" s="18" t="s">
        <v>120</v>
      </c>
    </row>
    <row r="12" spans="1:5" ht="30" x14ac:dyDescent="0.25">
      <c r="B12" s="30" t="s">
        <v>14</v>
      </c>
      <c r="C12" s="17" t="s">
        <v>316</v>
      </c>
      <c r="D12" s="17" t="s">
        <v>67</v>
      </c>
      <c r="E12" s="18" t="s">
        <v>74</v>
      </c>
    </row>
    <row r="13" spans="1:5" ht="30" x14ac:dyDescent="0.25">
      <c r="B13" s="30" t="s">
        <v>15</v>
      </c>
      <c r="C13" s="17" t="s">
        <v>317</v>
      </c>
      <c r="D13" s="17" t="s">
        <v>67</v>
      </c>
      <c r="E13" s="18" t="s">
        <v>74</v>
      </c>
    </row>
    <row r="14" spans="1:5" x14ac:dyDescent="0.25">
      <c r="B14" s="28" t="s">
        <v>10</v>
      </c>
      <c r="C14" s="17" t="s">
        <v>318</v>
      </c>
      <c r="D14" s="17" t="s">
        <v>58</v>
      </c>
      <c r="E14" s="18" t="s">
        <v>121</v>
      </c>
    </row>
    <row r="15" spans="1:5" x14ac:dyDescent="0.25">
      <c r="B15" s="28" t="s">
        <v>11</v>
      </c>
      <c r="C15" s="17" t="s">
        <v>319</v>
      </c>
      <c r="D15" s="17" t="s">
        <v>58</v>
      </c>
      <c r="E15" s="18" t="s">
        <v>122</v>
      </c>
    </row>
    <row r="16" spans="1:5" x14ac:dyDescent="0.25">
      <c r="B16" s="28" t="s">
        <v>12</v>
      </c>
      <c r="C16" s="17" t="s">
        <v>314</v>
      </c>
      <c r="D16" s="17" t="s">
        <v>66</v>
      </c>
      <c r="E16" s="18" t="s">
        <v>120</v>
      </c>
    </row>
    <row r="17" spans="2:5" x14ac:dyDescent="0.25">
      <c r="B17" s="28" t="s">
        <v>13</v>
      </c>
      <c r="C17" s="17" t="s">
        <v>315</v>
      </c>
      <c r="D17" s="17" t="s">
        <v>66</v>
      </c>
      <c r="E17" s="18" t="s">
        <v>120</v>
      </c>
    </row>
    <row r="18" spans="2:5" x14ac:dyDescent="0.25">
      <c r="B18" s="28" t="s">
        <v>8</v>
      </c>
      <c r="C18" s="17" t="s">
        <v>79</v>
      </c>
      <c r="D18" s="17" t="s">
        <v>64</v>
      </c>
      <c r="E18" s="18" t="s">
        <v>80</v>
      </c>
    </row>
    <row r="19" spans="2:5" x14ac:dyDescent="0.25">
      <c r="B19" s="28" t="s">
        <v>81</v>
      </c>
      <c r="C19" s="17" t="s">
        <v>84</v>
      </c>
      <c r="D19" s="17" t="s">
        <v>64</v>
      </c>
      <c r="E19" s="18" t="s">
        <v>83</v>
      </c>
    </row>
    <row r="20" spans="2:5" x14ac:dyDescent="0.25">
      <c r="B20" s="28" t="s">
        <v>9</v>
      </c>
      <c r="C20" s="17" t="s">
        <v>86</v>
      </c>
      <c r="D20" s="17" t="s">
        <v>58</v>
      </c>
      <c r="E20" s="18" t="s">
        <v>119</v>
      </c>
    </row>
    <row r="21" spans="2:5" x14ac:dyDescent="0.25">
      <c r="B21" s="28" t="s">
        <v>16</v>
      </c>
      <c r="C21" s="18" t="s">
        <v>123</v>
      </c>
      <c r="D21" s="17" t="s">
        <v>58</v>
      </c>
      <c r="E21" s="18" t="s">
        <v>74</v>
      </c>
    </row>
    <row r="22" spans="2:5" ht="30" x14ac:dyDescent="0.25">
      <c r="B22" s="28" t="s">
        <v>17</v>
      </c>
      <c r="C22" s="18" t="s">
        <v>124</v>
      </c>
      <c r="D22" s="17" t="s">
        <v>58</v>
      </c>
      <c r="E22" s="18" t="s">
        <v>74</v>
      </c>
    </row>
    <row r="23" spans="2:5" ht="30" x14ac:dyDescent="0.25">
      <c r="B23" s="28" t="s">
        <v>18</v>
      </c>
      <c r="C23" s="18" t="s">
        <v>125</v>
      </c>
      <c r="D23" s="17" t="s">
        <v>58</v>
      </c>
      <c r="E23" s="18" t="s">
        <v>74</v>
      </c>
    </row>
    <row r="24" spans="2:5" x14ac:dyDescent="0.25">
      <c r="B24" s="28" t="s">
        <v>19</v>
      </c>
      <c r="C24" s="18" t="s">
        <v>126</v>
      </c>
      <c r="D24" s="17" t="s">
        <v>58</v>
      </c>
      <c r="E24" s="18" t="s">
        <v>119</v>
      </c>
    </row>
    <row r="25" spans="2:5" ht="30" x14ac:dyDescent="0.25">
      <c r="B25" s="31" t="s">
        <v>87</v>
      </c>
      <c r="C25" s="18" t="s">
        <v>139</v>
      </c>
      <c r="D25" s="17" t="s">
        <v>75</v>
      </c>
      <c r="E25" s="18" t="s">
        <v>142</v>
      </c>
    </row>
    <row r="26" spans="2:5" ht="30" x14ac:dyDescent="0.25">
      <c r="B26" s="31" t="s">
        <v>90</v>
      </c>
      <c r="C26" s="18" t="s">
        <v>140</v>
      </c>
      <c r="D26" s="17" t="s">
        <v>75</v>
      </c>
      <c r="E26" s="18" t="s">
        <v>143</v>
      </c>
    </row>
    <row r="27" spans="2:5" ht="30" x14ac:dyDescent="0.25">
      <c r="B27" s="31" t="s">
        <v>91</v>
      </c>
      <c r="C27" s="18" t="s">
        <v>141</v>
      </c>
      <c r="D27" s="17" t="s">
        <v>75</v>
      </c>
      <c r="E27" s="18" t="s">
        <v>144</v>
      </c>
    </row>
    <row r="28" spans="2:5" ht="135" x14ac:dyDescent="0.25">
      <c r="B28" s="32" t="s">
        <v>20</v>
      </c>
      <c r="C28" s="19" t="s">
        <v>92</v>
      </c>
      <c r="D28" s="20" t="s">
        <v>58</v>
      </c>
      <c r="E28" s="19" t="s">
        <v>300</v>
      </c>
    </row>
    <row r="29" spans="2:5" ht="45" x14ac:dyDescent="0.25">
      <c r="B29" s="33" t="s">
        <v>312</v>
      </c>
      <c r="C29" s="21" t="s">
        <v>93</v>
      </c>
      <c r="D29" s="22" t="s">
        <v>58</v>
      </c>
      <c r="E29" s="21" t="s">
        <v>301</v>
      </c>
    </row>
    <row r="30" spans="2:5" x14ac:dyDescent="0.25">
      <c r="B30" s="32" t="s">
        <v>326</v>
      </c>
      <c r="C30" s="19" t="s">
        <v>321</v>
      </c>
      <c r="D30" s="19" t="s">
        <v>58</v>
      </c>
      <c r="E30" s="19" t="s">
        <v>128</v>
      </c>
    </row>
    <row r="31" spans="2:5" x14ac:dyDescent="0.25">
      <c r="B31" s="32" t="s">
        <v>327</v>
      </c>
      <c r="C31" s="19" t="s">
        <v>322</v>
      </c>
      <c r="D31" s="19" t="s">
        <v>58</v>
      </c>
      <c r="E31" s="19" t="s">
        <v>128</v>
      </c>
    </row>
    <row r="32" spans="2:5" ht="30" x14ac:dyDescent="0.25">
      <c r="B32" s="32" t="s">
        <v>110</v>
      </c>
      <c r="C32" s="19" t="s">
        <v>129</v>
      </c>
      <c r="D32" s="19" t="s">
        <v>58</v>
      </c>
      <c r="E32" s="19" t="s">
        <v>131</v>
      </c>
    </row>
    <row r="33" spans="2:7" ht="45" x14ac:dyDescent="0.25">
      <c r="B33" s="33" t="s">
        <v>313</v>
      </c>
      <c r="C33" s="21" t="s">
        <v>130</v>
      </c>
      <c r="D33" s="22" t="s">
        <v>58</v>
      </c>
      <c r="E33" s="21" t="s">
        <v>302</v>
      </c>
    </row>
    <row r="34" spans="2:7" ht="30" x14ac:dyDescent="0.25">
      <c r="B34" s="28" t="s">
        <v>21</v>
      </c>
      <c r="C34" s="18" t="s">
        <v>132</v>
      </c>
      <c r="D34" s="17" t="s">
        <v>58</v>
      </c>
      <c r="E34" s="18" t="s">
        <v>135</v>
      </c>
    </row>
    <row r="35" spans="2:7" ht="99.75" customHeight="1" x14ac:dyDescent="0.25">
      <c r="B35" s="28" t="s">
        <v>172</v>
      </c>
      <c r="C35" s="18" t="s">
        <v>173</v>
      </c>
      <c r="D35" s="17" t="s">
        <v>58</v>
      </c>
      <c r="E35" s="18" t="s">
        <v>174</v>
      </c>
    </row>
    <row r="36" spans="2:7" ht="60" x14ac:dyDescent="0.25">
      <c r="B36" s="28" t="s">
        <v>22</v>
      </c>
      <c r="C36" s="18" t="s">
        <v>133</v>
      </c>
      <c r="D36" s="17" t="s">
        <v>63</v>
      </c>
      <c r="E36" s="18" t="s">
        <v>136</v>
      </c>
    </row>
    <row r="37" spans="2:7" ht="120" x14ac:dyDescent="0.25">
      <c r="B37" s="28" t="s">
        <v>23</v>
      </c>
      <c r="C37" s="18" t="s">
        <v>134</v>
      </c>
      <c r="D37" s="18" t="s">
        <v>63</v>
      </c>
      <c r="E37" s="18" t="s">
        <v>137</v>
      </c>
    </row>
    <row r="38" spans="2:7" x14ac:dyDescent="0.25">
      <c r="B38" s="28" t="s">
        <v>323</v>
      </c>
      <c r="C38" s="18" t="s">
        <v>324</v>
      </c>
      <c r="D38" s="18" t="s">
        <v>309</v>
      </c>
      <c r="E38" s="18" t="s">
        <v>325</v>
      </c>
    </row>
    <row r="39" spans="2:7" ht="60" x14ac:dyDescent="0.25">
      <c r="B39" s="28" t="s">
        <v>24</v>
      </c>
      <c r="C39" s="18" t="s">
        <v>138</v>
      </c>
      <c r="D39" s="18" t="s">
        <v>58</v>
      </c>
      <c r="E39" s="18" t="s">
        <v>127</v>
      </c>
    </row>
    <row r="40" spans="2:7" ht="60" x14ac:dyDescent="0.25">
      <c r="B40" s="28" t="s">
        <v>25</v>
      </c>
      <c r="C40" s="18" t="s">
        <v>138</v>
      </c>
      <c r="D40" s="17" t="s">
        <v>58</v>
      </c>
      <c r="E40" s="18" t="s">
        <v>127</v>
      </c>
    </row>
    <row r="41" spans="2:7" ht="60" x14ac:dyDescent="0.25">
      <c r="B41" s="28" t="s">
        <v>26</v>
      </c>
      <c r="C41" s="18" t="s">
        <v>138</v>
      </c>
      <c r="D41" s="17" t="s">
        <v>58</v>
      </c>
      <c r="E41" s="18" t="s">
        <v>127</v>
      </c>
    </row>
    <row r="42" spans="2:7" ht="60" x14ac:dyDescent="0.25">
      <c r="B42" s="28" t="s">
        <v>27</v>
      </c>
      <c r="C42" s="18" t="s">
        <v>138</v>
      </c>
      <c r="D42" s="17" t="s">
        <v>58</v>
      </c>
      <c r="E42" s="18" t="s">
        <v>127</v>
      </c>
    </row>
    <row r="43" spans="2:7" ht="60" x14ac:dyDescent="0.25">
      <c r="B43" s="28" t="s">
        <v>28</v>
      </c>
      <c r="C43" s="18" t="s">
        <v>138</v>
      </c>
      <c r="D43" s="17" t="s">
        <v>58</v>
      </c>
      <c r="E43" s="18" t="s">
        <v>127</v>
      </c>
      <c r="G43" s="23"/>
    </row>
    <row r="44" spans="2:7" ht="60" x14ac:dyDescent="0.25">
      <c r="B44" s="28" t="s">
        <v>29</v>
      </c>
      <c r="C44" s="18" t="s">
        <v>138</v>
      </c>
      <c r="D44" s="17" t="s">
        <v>58</v>
      </c>
      <c r="E44" s="18" t="s">
        <v>127</v>
      </c>
      <c r="G44" s="23"/>
    </row>
    <row r="45" spans="2:7" ht="60" x14ac:dyDescent="0.25">
      <c r="B45" s="28" t="s">
        <v>30</v>
      </c>
      <c r="C45" s="18" t="s">
        <v>138</v>
      </c>
      <c r="D45" s="17" t="s">
        <v>58</v>
      </c>
      <c r="E45" s="18" t="s">
        <v>127</v>
      </c>
      <c r="G45" s="23"/>
    </row>
    <row r="46" spans="2:7" ht="60" x14ac:dyDescent="0.25">
      <c r="B46" s="28" t="s">
        <v>31</v>
      </c>
      <c r="C46" s="18" t="s">
        <v>138</v>
      </c>
      <c r="D46" s="17" t="s">
        <v>58</v>
      </c>
      <c r="E46" s="18" t="s">
        <v>127</v>
      </c>
    </row>
    <row r="47" spans="2:7" ht="60" x14ac:dyDescent="0.25">
      <c r="B47" s="28" t="s">
        <v>32</v>
      </c>
      <c r="C47" s="18" t="s">
        <v>138</v>
      </c>
      <c r="D47" s="17" t="s">
        <v>58</v>
      </c>
      <c r="E47" s="18" t="s">
        <v>127</v>
      </c>
    </row>
    <row r="48" spans="2:7" ht="60" x14ac:dyDescent="0.25">
      <c r="B48" s="28" t="s">
        <v>33</v>
      </c>
      <c r="C48" s="18" t="s">
        <v>138</v>
      </c>
      <c r="D48" s="17" t="s">
        <v>58</v>
      </c>
      <c r="E48" s="18" t="s">
        <v>127</v>
      </c>
      <c r="G48" s="23"/>
    </row>
    <row r="49" spans="2:5" ht="60" x14ac:dyDescent="0.25">
      <c r="B49" s="28" t="s">
        <v>34</v>
      </c>
      <c r="C49" s="18" t="s">
        <v>138</v>
      </c>
      <c r="D49" s="17" t="s">
        <v>58</v>
      </c>
      <c r="E49" s="18" t="s">
        <v>127</v>
      </c>
    </row>
    <row r="50" spans="2:5" ht="60" x14ac:dyDescent="0.25">
      <c r="B50" s="28" t="s">
        <v>35</v>
      </c>
      <c r="C50" s="18" t="s">
        <v>138</v>
      </c>
      <c r="D50" s="17" t="s">
        <v>58</v>
      </c>
      <c r="E50" s="18" t="s">
        <v>127</v>
      </c>
    </row>
    <row r="51" spans="2:5" ht="60" x14ac:dyDescent="0.25">
      <c r="B51" s="28" t="s">
        <v>36</v>
      </c>
      <c r="C51" s="18" t="s">
        <v>138</v>
      </c>
      <c r="D51" s="17" t="s">
        <v>58</v>
      </c>
      <c r="E51" s="18" t="s">
        <v>127</v>
      </c>
    </row>
    <row r="52" spans="2:5" ht="60" x14ac:dyDescent="0.25">
      <c r="B52" s="28" t="s">
        <v>37</v>
      </c>
      <c r="C52" s="18" t="s">
        <v>138</v>
      </c>
      <c r="D52" s="17" t="s">
        <v>58</v>
      </c>
      <c r="E52" s="18" t="s">
        <v>127</v>
      </c>
    </row>
    <row r="53" spans="2:5" ht="60" x14ac:dyDescent="0.25">
      <c r="B53" s="28" t="s">
        <v>38</v>
      </c>
      <c r="C53" s="18" t="s">
        <v>138</v>
      </c>
      <c r="D53" s="17" t="s">
        <v>58</v>
      </c>
      <c r="E53" s="18" t="s">
        <v>127</v>
      </c>
    </row>
    <row r="54" spans="2:5" ht="60" x14ac:dyDescent="0.25">
      <c r="B54" s="28" t="s">
        <v>39</v>
      </c>
      <c r="C54" s="18" t="s">
        <v>138</v>
      </c>
      <c r="D54" s="17" t="s">
        <v>58</v>
      </c>
      <c r="E54" s="18" t="s">
        <v>127</v>
      </c>
    </row>
    <row r="55" spans="2:5" ht="60" x14ac:dyDescent="0.25">
      <c r="B55" s="28" t="s">
        <v>40</v>
      </c>
      <c r="C55" s="18" t="s">
        <v>138</v>
      </c>
      <c r="D55" s="17" t="s">
        <v>58</v>
      </c>
      <c r="E55" s="18" t="s">
        <v>127</v>
      </c>
    </row>
    <row r="56" spans="2:5" ht="60" x14ac:dyDescent="0.25">
      <c r="B56" s="28" t="s">
        <v>41</v>
      </c>
      <c r="C56" s="18" t="s">
        <v>138</v>
      </c>
      <c r="D56" s="17" t="s">
        <v>58</v>
      </c>
      <c r="E56" s="18" t="s">
        <v>127</v>
      </c>
    </row>
    <row r="57" spans="2:5" ht="60" x14ac:dyDescent="0.25">
      <c r="B57" s="28" t="s">
        <v>42</v>
      </c>
      <c r="C57" s="18" t="s">
        <v>138</v>
      </c>
      <c r="D57" s="17" t="s">
        <v>58</v>
      </c>
      <c r="E57" s="18" t="s">
        <v>127</v>
      </c>
    </row>
    <row r="58" spans="2:5" ht="60" x14ac:dyDescent="0.25">
      <c r="B58" s="28" t="s">
        <v>43</v>
      </c>
      <c r="C58" s="18" t="s">
        <v>138</v>
      </c>
      <c r="D58" s="17" t="s">
        <v>58</v>
      </c>
      <c r="E58" s="18" t="s">
        <v>127</v>
      </c>
    </row>
    <row r="59" spans="2:5" ht="60" x14ac:dyDescent="0.25">
      <c r="B59" s="28" t="s">
        <v>44</v>
      </c>
      <c r="C59" s="18" t="s">
        <v>138</v>
      </c>
      <c r="D59" s="17" t="s">
        <v>58</v>
      </c>
      <c r="E59" s="18" t="s">
        <v>127</v>
      </c>
    </row>
    <row r="60" spans="2:5" ht="60" x14ac:dyDescent="0.25">
      <c r="B60" s="28" t="s">
        <v>45</v>
      </c>
      <c r="C60" s="18" t="s">
        <v>138</v>
      </c>
      <c r="D60" s="17" t="s">
        <v>58</v>
      </c>
      <c r="E60" s="18" t="s">
        <v>127</v>
      </c>
    </row>
    <row r="61" spans="2:5" ht="60" x14ac:dyDescent="0.25">
      <c r="B61" s="28" t="s">
        <v>46</v>
      </c>
      <c r="C61" s="18" t="s">
        <v>138</v>
      </c>
      <c r="D61" s="17" t="s">
        <v>58</v>
      </c>
      <c r="E61" s="18" t="s">
        <v>127</v>
      </c>
    </row>
    <row r="62" spans="2:5" ht="60" x14ac:dyDescent="0.25">
      <c r="B62" s="28" t="s">
        <v>47</v>
      </c>
      <c r="C62" s="18" t="s">
        <v>138</v>
      </c>
      <c r="D62" s="17" t="s">
        <v>58</v>
      </c>
      <c r="E62" s="18" t="s">
        <v>127</v>
      </c>
    </row>
  </sheetData>
  <pageMargins left="0.511811024" right="0.511811024" top="0.78740157499999996" bottom="0.78740157499999996" header="0.31496062000000002" footer="0.31496062000000002"/>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x00da_ltimaatualiza_x00e7__x00e3_o xmlns="850cb53e-fb40-4794-8dab-3956571c2c9d" xsi:nil="true"/>
    <lcf76f155ced4ddcb4097134ff3c332f xmlns="850cb53e-fb40-4794-8dab-3956571c2c9d">
      <Terms xmlns="http://schemas.microsoft.com/office/infopath/2007/PartnerControls"/>
    </lcf76f155ced4ddcb4097134ff3c332f>
    <TaxCatchAll xmlns="56e11104-e517-41ad-b8c9-ded403ca45ac" xsi:nil="true"/>
    <Respons_x00e1_vel xmlns="850cb53e-fb40-4794-8dab-3956571c2c9d">
      <UserInfo>
        <DisplayName/>
        <AccountId xsi:nil="true"/>
        <AccountType/>
      </UserInfo>
    </Respons_x00e1_vel>
    <_Flow_SignoffStatus xmlns="850cb53e-fb40-4794-8dab-3956571c2c9d"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D1A3CE9367F29D4E949B7E6E50D38A7A" ma:contentTypeVersion="19" ma:contentTypeDescription="Crie um novo documento." ma:contentTypeScope="" ma:versionID="bd1316401efbd418cd811e642ade0fe3">
  <xsd:schema xmlns:xsd="http://www.w3.org/2001/XMLSchema" xmlns:xs="http://www.w3.org/2001/XMLSchema" xmlns:p="http://schemas.microsoft.com/office/2006/metadata/properties" xmlns:ns2="850cb53e-fb40-4794-8dab-3956571c2c9d" xmlns:ns3="56e11104-e517-41ad-b8c9-ded403ca45ac" targetNamespace="http://schemas.microsoft.com/office/2006/metadata/properties" ma:root="true" ma:fieldsID="12bb70e6511542712ed5d7223987b2e7" ns2:_="" ns3:_="">
    <xsd:import namespace="850cb53e-fb40-4794-8dab-3956571c2c9d"/>
    <xsd:import namespace="56e11104-e517-41ad-b8c9-ded403ca45a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_x00da_ltimaatualiza_x00e7__x00e3_o" minOccurs="0"/>
                <xsd:element ref="ns2:Respons_x00e1_vel"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_Flow_SignoffStatu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0cb53e-fb40-4794-8dab-3956571c2c9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_x00da_ltimaatualiza_x00e7__x00e3_o" ma:index="12" nillable="true" ma:displayName="Última atualização" ma:description="Data e hora da última atualização realizada." ma:format="DateTime" ma:internalName="_x00da_ltimaatualiza_x00e7__x00e3_o">
      <xsd:simpleType>
        <xsd:restriction base="dms:DateTime"/>
      </xsd:simpleType>
    </xsd:element>
    <xsd:element name="Respons_x00e1_vel" ma:index="13" nillable="true" ma:displayName="Responsável" ma:format="Dropdown" ma:list="UserInfo" ma:SharePointGroup="0" ma:internalName="Respons_x00e1_vel">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lcf76f155ced4ddcb4097134ff3c332f" ma:index="17" nillable="true" ma:taxonomy="true" ma:internalName="lcf76f155ced4ddcb4097134ff3c332f" ma:taxonomyFieldName="MediaServiceImageTags" ma:displayName="Marcações de imagem" ma:readOnly="false" ma:fieldId="{5cf76f15-5ced-4ddc-b409-7134ff3c332f}" ma:taxonomyMulti="true" ma:sspId="4eb9a08d-f8e5-44d2-81cf-7f1865917069" ma:termSetId="09814cd3-568e-fe90-9814-8d621ff8fb84" ma:anchorId="fba54fb3-c3e1-fe81-a776-ca4b69148c4d" ma:open="true" ma:isKeyword="false">
      <xsd:complexType>
        <xsd:sequence>
          <xsd:element ref="pc:Terms" minOccurs="0" maxOccurs="1"/>
        </xsd:sequence>
      </xsd:complex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GenerationTime" ma:index="21" nillable="true" ma:displayName="MediaServiceGenerationTime" ma:hidden="true" ma:internalName="MediaServiceGenerationTime" ma:readOnly="true">
      <xsd:simpleType>
        <xsd:restriction base="dms:Text"/>
      </xsd:simpleType>
    </xsd:element>
    <xsd:element name="MediaServiceEventHashCode" ma:index="22" nillable="true" ma:displayName="MediaServiceEventHashCode" ma:hidden="true" ma:internalName="MediaServiceEventHashCode" ma:readOnly="true">
      <xsd:simpleType>
        <xsd:restriction base="dms:Text"/>
      </xsd:simpleType>
    </xsd:element>
    <xsd:element name="MediaLengthInSeconds" ma:index="23" nillable="true" ma:displayName="MediaLengthInSeconds" ma:hidden="true" ma:internalName="MediaLengthInSeconds" ma:readOnly="true">
      <xsd:simpleType>
        <xsd:restriction base="dms:Unknown"/>
      </xsd:simpleType>
    </xsd:element>
    <xsd:element name="_Flow_SignoffStatus" ma:index="24" nillable="true" ma:displayName="Status de liberação" ma:internalName="Status_x0020_de_x0020_libera_x00e7__x00e3_o">
      <xsd:simpleType>
        <xsd:restriction base="dms:Text"/>
      </xsd:simpleType>
    </xsd:element>
    <xsd:element name="MediaServiceBillingMetadata" ma:index="25"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6e11104-e517-41ad-b8c9-ded403ca45ac"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18" nillable="true" ma:displayName="Taxonomy Catch All Column" ma:hidden="true" ma:list="{87c640a8-6c58-4b7e-bf81-cdf5104c25ab}" ma:internalName="TaxCatchAll" ma:showField="CatchAllData" ma:web="56e11104-e517-41ad-b8c9-ded403ca45a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C8A08C4-6CDD-4D00-8452-8869959BC9F6}">
  <ds:schemaRefs>
    <ds:schemaRef ds:uri="http://schemas.microsoft.com/sharepoint/v3/contenttype/forms"/>
  </ds:schemaRefs>
</ds:datastoreItem>
</file>

<file path=customXml/itemProps2.xml><?xml version="1.0" encoding="utf-8"?>
<ds:datastoreItem xmlns:ds="http://schemas.openxmlformats.org/officeDocument/2006/customXml" ds:itemID="{B6B604A8-85BC-41B3-A2FB-0CDB3C81E490}">
  <ds:schemaRefs>
    <ds:schemaRef ds:uri="http://purl.org/dc/dcmitype/"/>
    <ds:schemaRef ds:uri="http://schemas.microsoft.com/office/2006/documentManagement/types"/>
    <ds:schemaRef ds:uri="http://schemas.microsoft.com/office/2006/metadata/properties"/>
    <ds:schemaRef ds:uri="http://schemas.openxmlformats.org/package/2006/metadata/core-properties"/>
    <ds:schemaRef ds:uri="http://purl.org/dc/terms/"/>
    <ds:schemaRef ds:uri="http://schemas.microsoft.com/office/infopath/2007/PartnerControls"/>
    <ds:schemaRef ds:uri="56e11104-e517-41ad-b8c9-ded403ca45ac"/>
    <ds:schemaRef ds:uri="850cb53e-fb40-4794-8dab-3956571c2c9d"/>
    <ds:schemaRef ds:uri="http://www.w3.org/XML/1998/namespace"/>
    <ds:schemaRef ds:uri="http://purl.org/dc/elements/1.1/"/>
  </ds:schemaRefs>
</ds:datastoreItem>
</file>

<file path=customXml/itemProps3.xml><?xml version="1.0" encoding="utf-8"?>
<ds:datastoreItem xmlns:ds="http://schemas.openxmlformats.org/officeDocument/2006/customXml" ds:itemID="{596EAF37-9931-49C6-B9CC-4EE4292B565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0cb53e-fb40-4794-8dab-3956571c2c9d"/>
    <ds:schemaRef ds:uri="56e11104-e517-41ad-b8c9-ded403ca45a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Resumo Geral</vt:lpstr>
      <vt:lpstr>Dados Edificações</vt:lpstr>
      <vt:lpstr>Metadados Edificações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André Fernandes da Fonseca Ribeiro de Souza;sergio.rodrigues@antt.gov.br;francieli.sousa@antt.gov.br;matheus.reis@antt.gov.br</dc:creator>
  <cp:keywords/>
  <dc:description/>
  <cp:lastModifiedBy>Sergio Bezerra De Menezes Rodrigues</cp:lastModifiedBy>
  <cp:revision/>
  <dcterms:created xsi:type="dcterms:W3CDTF">2024-10-10T14:20:08Z</dcterms:created>
  <dcterms:modified xsi:type="dcterms:W3CDTF">2025-06-17T21:16:38Z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0x010100D1A3CE9367F29D4E949B7E6E50D38A7A</vt:lpwstr>
  </property>
  <property fmtid="{D5CDD505-2E9C-101B-9397-08002B2CF9AE}" pid="3" name="MediaServiceImageTags">
    <vt:lpwstr/>
  </property>
</Properties>
</file>